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BC0A3AE4-CEB6-4FD4-B107-74C72748750F}" xr6:coauthVersionLast="47" xr6:coauthVersionMax="47" xr10:uidLastSave="{00000000-0000-0000-0000-000000000000}"/>
  <bookViews>
    <workbookView xWindow="-84" yWindow="144" windowWidth="23256"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75" i="6" a="1"/>
  <c r="N12" i="1" a="1"/>
  <c r="N169" i="1" a="1"/>
  <c r="N145" i="1" a="1"/>
  <c r="N63" i="1" a="1"/>
  <c r="N66" i="6" a="1"/>
  <c r="N126" i="6" a="1"/>
  <c r="N124" i="6" a="1"/>
  <c r="N40" i="6" a="1"/>
  <c r="N124" i="1" a="1"/>
  <c r="N146" i="6" a="1"/>
  <c r="N136" i="6" a="1"/>
  <c r="N35" i="6" a="1"/>
  <c r="N178" i="6" a="1"/>
  <c r="N90" i="1" a="1"/>
  <c r="N185" i="6" a="1"/>
  <c r="N133" i="1" a="1"/>
  <c r="N56" i="6" a="1"/>
  <c r="N71" i="1" a="1"/>
  <c r="N181" i="1" a="1"/>
  <c r="N200" i="6" a="1"/>
  <c r="N73" i="1" a="1"/>
  <c r="N126" i="1" a="1"/>
  <c r="N132" i="1" a="1"/>
  <c r="N68" i="6" a="1"/>
  <c r="N28" i="6" a="1"/>
  <c r="N121" i="6" a="1"/>
  <c r="N82" i="6" a="1"/>
  <c r="N138" i="1" a="1"/>
  <c r="N171" i="1" a="1"/>
  <c r="N46" i="6" a="1"/>
  <c r="N172" i="6" a="1"/>
  <c r="N17" i="1" a="1"/>
  <c r="N69" i="6" a="1"/>
  <c r="N96" i="1" a="1"/>
  <c r="N41" i="1" a="1"/>
  <c r="N95" i="6" a="1"/>
  <c r="N112" i="1" a="1"/>
  <c r="N167" i="1" a="1"/>
  <c r="N47" i="1" a="1"/>
  <c r="N38" i="1" a="1"/>
  <c r="N140" i="1" a="1"/>
  <c r="N32" i="6" a="1"/>
  <c r="N61" i="6" a="1"/>
  <c r="N214" i="6" a="1"/>
  <c r="N62" i="6" a="1"/>
  <c r="N120" i="1" a="1"/>
  <c r="N88" i="6" a="1"/>
  <c r="N63" i="6" a="1"/>
  <c r="N177" i="1" a="1"/>
  <c r="N20" i="1" a="1"/>
  <c r="N41" i="6" a="1"/>
  <c r="N96" i="6" a="1"/>
  <c r="N133" i="6" a="1"/>
  <c r="N91" i="1" a="1"/>
  <c r="N45" i="1" a="1"/>
  <c r="N70" i="1" a="1"/>
  <c r="N179" i="1" a="1"/>
  <c r="N11" i="1" a="1"/>
  <c r="N98" i="6" a="1"/>
  <c r="N125" i="6" a="1"/>
  <c r="N104" i="6" a="1"/>
  <c r="N180" i="1" a="1"/>
  <c r="N32" i="1" a="1"/>
  <c r="N9" i="6" a="1"/>
  <c r="N134" i="1" a="1"/>
  <c r="N178" i="1" a="1"/>
  <c r="N104" i="1" a="1"/>
  <c r="N188" i="6" a="1"/>
  <c r="N153" i="6" a="1"/>
  <c r="N27" i="6" a="1"/>
  <c r="N7" i="1" a="1"/>
  <c r="N89" i="6" a="1"/>
  <c r="N64" i="6" a="1"/>
  <c r="N95" i="1" a="1"/>
  <c r="N51" i="6" a="1"/>
  <c r="N151" i="1" a="1"/>
  <c r="N165" i="6" a="1"/>
  <c r="N62" i="1" a="1"/>
  <c r="N210" i="6" a="1"/>
  <c r="N48" i="1" a="1"/>
  <c r="N111" i="1" a="1"/>
  <c r="N16" i="1" a="1"/>
  <c r="N52" i="1" a="1"/>
  <c r="N119" i="1" a="1"/>
  <c r="N160" i="1" a="1"/>
  <c r="N190" i="6" a="1"/>
  <c r="N161" i="6" a="1"/>
  <c r="N25" i="6" a="1"/>
  <c r="N56" i="1" a="1"/>
  <c r="N131" i="1" a="1"/>
  <c r="N163" i="1" a="1"/>
  <c r="N101" i="6" a="1"/>
  <c r="N97" i="1" a="1"/>
  <c r="N49" i="6" a="1"/>
  <c r="N37" i="1" a="1"/>
  <c r="N8" i="1" a="1"/>
  <c r="N98" i="1" a="1"/>
  <c r="N186" i="6" a="1"/>
  <c r="N138" i="6" a="1"/>
  <c r="N201" i="6" a="1"/>
  <c r="N70" i="6" a="1"/>
  <c r="N57" i="6" a="1"/>
  <c r="N54" i="6" a="1"/>
  <c r="N142" i="1" a="1"/>
  <c r="N175" i="6" a="1"/>
  <c r="N207" i="6" a="1"/>
  <c r="N65" i="1" a="1"/>
  <c r="N23" i="1" a="1"/>
  <c r="N13" i="1" a="1"/>
  <c r="N107" i="1" a="1"/>
  <c r="N159" i="1" a="1"/>
  <c r="N198" i="6" a="1"/>
  <c r="N17" i="6" a="1"/>
  <c r="N140" i="6" a="1"/>
  <c r="N116" i="1" a="1"/>
  <c r="N158" i="1" a="1"/>
  <c r="N88" i="1" a="1"/>
  <c r="N57" i="1" a="1"/>
  <c r="N148" i="1" a="1"/>
  <c r="N145" i="6" a="1"/>
  <c r="N143" i="1" a="1"/>
  <c r="N92" i="6" a="1"/>
  <c r="N144" i="1" a="1"/>
  <c r="N173" i="1" a="1"/>
  <c r="N184" i="6" a="1"/>
  <c r="N155" i="6" a="1"/>
  <c r="N76" i="1" a="1"/>
  <c r="N21" i="6" a="1"/>
  <c r="N76" i="6" a="1"/>
  <c r="N136" i="1" a="1"/>
  <c r="N209" i="6" a="1"/>
  <c r="N60" i="1" a="1"/>
  <c r="N79" i="6" a="1"/>
  <c r="N121" i="1" a="1"/>
  <c r="N14" i="6" a="1"/>
  <c r="N169" i="6" a="1"/>
  <c r="N125" i="1" a="1"/>
  <c r="N168" i="1" a="1"/>
  <c r="N115" i="1" a="1"/>
  <c r="N108" i="1" a="1"/>
  <c r="N87" i="6" a="1"/>
  <c r="N191" i="6" a="1"/>
  <c r="N59" i="1" a="1"/>
  <c r="N48" i="6" a="1"/>
  <c r="N153" i="1" a="1"/>
  <c r="N97" i="6" a="1"/>
  <c r="N152" i="1" a="1"/>
  <c r="N122" i="6" a="1"/>
  <c r="N80" i="1" a="1"/>
  <c r="N202" i="6" a="1"/>
  <c r="N171" i="6" a="1"/>
  <c r="N77" i="6" a="1"/>
  <c r="N151" i="6" a="1"/>
  <c r="N117" i="6" a="1"/>
  <c r="N34" i="6" a="1"/>
  <c r="N139" i="6" a="1"/>
  <c r="N67" i="1" a="1"/>
  <c r="N137" i="1" a="1"/>
  <c r="N27" i="1" a="1"/>
  <c r="N66" i="1" a="1"/>
  <c r="N52" i="6"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50" i="1" a="1"/>
  <c r="N176" i="1" a="1"/>
  <c r="N120" i="6" a="1"/>
  <c r="N170" i="6" a="1"/>
  <c r="N109" i="6" a="1"/>
  <c r="N29" i="1" a="1"/>
  <c r="N54" i="1" a="1"/>
  <c r="N174" i="6" a="1"/>
  <c r="N113" i="6" a="1"/>
  <c r="N161" i="1" a="1"/>
  <c r="N197" i="6" a="1"/>
  <c r="N165" i="1" a="1"/>
  <c r="N7" i="6" a="1"/>
  <c r="N79" i="1" a="1"/>
  <c r="N212" i="6" a="1"/>
  <c r="N150" i="6" a="1"/>
  <c r="N19" i="1" a="1"/>
  <c r="N154" i="1" a="1"/>
  <c r="N42" i="1" a="1"/>
  <c r="N16" i="6" a="1"/>
  <c r="N67" i="6" a="1"/>
  <c r="N208" i="6" a="1"/>
  <c r="N81" i="6" a="1"/>
  <c r="N111" i="6" a="1"/>
  <c r="N143" i="6" a="1"/>
  <c r="N53" i="1" a="1"/>
  <c r="N26" i="6" a="1"/>
  <c r="N61" i="1" a="1"/>
  <c r="N86" i="1" a="1"/>
  <c r="N195" i="6" a="1"/>
  <c r="N127" i="1" a="1"/>
  <c r="N22" i="6" a="1"/>
  <c r="N148" i="6" a="1"/>
  <c r="N129" i="6" a="1"/>
  <c r="N73" i="6" a="1"/>
  <c r="N36" i="6" a="1"/>
  <c r="N152" i="6" a="1"/>
  <c r="N33" i="6" a="1"/>
  <c r="N176" i="6" a="1"/>
  <c r="N180" i="6" a="1"/>
  <c r="N146" i="1" a="1"/>
  <c r="N81" i="1" a="1"/>
  <c r="N106" i="1" a="1"/>
  <c r="N93" i="6" a="1"/>
  <c r="N38" i="6" a="1"/>
  <c r="N156" i="6" a="1"/>
  <c r="N39" i="6" a="1"/>
  <c r="N172" i="1" a="1"/>
  <c r="N166" i="1" a="1"/>
  <c r="N47" i="6" a="1"/>
  <c r="N174" i="1" a="1"/>
  <c r="N128" i="6" a="1"/>
  <c r="N105" i="6" a="1"/>
  <c r="N65" i="6" a="1"/>
  <c r="N130" i="6" a="1"/>
  <c r="N69" i="1" a="1"/>
  <c r="N149" i="1" a="1"/>
  <c r="N23" i="6" a="1"/>
  <c r="N142" i="6" a="1"/>
  <c r="N43" i="6" a="1"/>
  <c r="N157" i="1" a="1"/>
  <c r="N137" i="6" a="1"/>
  <c r="N84" i="1" a="1"/>
  <c r="N29" i="6" a="1"/>
  <c r="N68" i="1" a="1"/>
  <c r="N196" i="6" a="1"/>
  <c r="N12" i="6" a="1"/>
  <c r="N50" i="6" a="1"/>
  <c r="N103" i="1" a="1"/>
  <c r="N168" i="6" a="1"/>
  <c r="N80" i="6" a="1"/>
  <c r="N155" i="1" a="1"/>
  <c r="N159" i="6" a="1"/>
  <c r="N147" i="1" a="1"/>
  <c r="N100" i="6" a="1"/>
  <c r="N162" i="1" a="1"/>
  <c r="N109" i="1" a="1"/>
  <c r="N213" i="6" a="1"/>
  <c r="N187" i="6" a="1"/>
  <c r="N110" i="1" a="1"/>
  <c r="N91" i="6" a="1"/>
  <c r="N82" i="1" a="1"/>
  <c r="N103" i="6" a="1"/>
  <c r="N179" i="6" a="1"/>
  <c r="N30" i="6" a="1"/>
  <c r="N30" i="1" a="1"/>
  <c r="N43" i="1" a="1"/>
  <c r="N14" i="1" a="1"/>
  <c r="N51" i="1" a="1"/>
  <c r="N33" i="1" a="1"/>
  <c r="N107" i="6" a="1"/>
  <c r="N119" i="6" a="1"/>
  <c r="N141" i="1" a="1"/>
  <c r="N55" i="1" a="1"/>
  <c r="N10" i="1" a="1"/>
  <c r="N167" i="6" a="1"/>
  <c r="N147" i="6" a="1"/>
  <c r="N8" i="6" a="1"/>
  <c r="N129" i="1" a="1"/>
  <c r="N72" i="6" a="1"/>
  <c r="N130" i="1" a="1"/>
  <c r="N24" i="1" a="1"/>
  <c r="N49" i="1" a="1"/>
  <c r="N74" i="1" a="1"/>
  <c r="N92" i="1" a="1"/>
  <c r="N13" i="6" a="1"/>
  <c r="N181" i="6" a="1"/>
  <c r="N71" i="6" a="1"/>
  <c r="N75" i="1" a="1"/>
  <c r="N11" i="6" a="1"/>
  <c r="N115" i="6" a="1"/>
  <c r="N60" i="6" a="1"/>
  <c r="N199" i="6" a="1"/>
  <c r="N123" i="6" a="1"/>
  <c r="N144" i="6" a="1"/>
  <c r="N206" i="6" a="1"/>
  <c r="N106" i="6" a="1"/>
  <c r="N85" i="1" a="1"/>
  <c r="N100" i="1" a="1"/>
  <c r="N85" i="6" a="1"/>
  <c r="N89" i="1" a="1"/>
  <c r="N114" i="1" a="1"/>
  <c r="N59" i="6" a="1"/>
  <c r="N90" i="6" a="1"/>
  <c r="N118" i="6" a="1"/>
  <c r="N108" i="6" a="1"/>
  <c r="N93" i="1" a="1"/>
  <c r="N118" i="1" a="1"/>
  <c r="N211" i="6" a="1"/>
  <c r="N164" i="6" a="1"/>
  <c r="N122" i="1" a="1"/>
  <c r="N112" i="6" a="1"/>
  <c r="N94" i="1" a="1"/>
  <c r="N194" i="6" a="1"/>
  <c r="N20" i="6" a="1"/>
  <c r="N64" i="1" a="1"/>
  <c r="N162" i="6" a="1"/>
  <c r="N36" i="1" a="1"/>
  <c r="N149" i="6" a="1"/>
  <c r="N189" i="6" a="1"/>
  <c r="N9" i="1" a="1"/>
  <c r="N35" i="1" a="1"/>
  <c r="N117" i="1" a="1"/>
  <c r="N102" i="6" a="1"/>
  <c r="N19" i="6" a="1"/>
  <c r="N132" i="6" a="1"/>
  <c r="N182" i="6" a="1"/>
  <c r="N44" i="6" a="1"/>
  <c r="N177" i="6" a="1"/>
  <c r="N183" i="6" a="1"/>
  <c r="N22" i="1" a="1"/>
  <c r="N154" i="6" a="1"/>
  <c r="N114" i="6" a="1"/>
  <c r="N131" i="6" a="1"/>
  <c r="N83" i="1" a="1"/>
  <c r="N53" i="6" a="1"/>
  <c r="N135" i="6" a="1"/>
  <c r="N55" i="6" a="1"/>
  <c r="N78" i="6" a="1"/>
  <c r="N42" i="6" a="1"/>
  <c r="N34" i="1" a="1"/>
  <c r="N21" i="1" a="1"/>
  <c r="N170" i="1" a="1"/>
  <c r="N72" i="1" a="1"/>
  <c r="N158" i="6" a="1"/>
  <c r="N15" i="1" a="1"/>
  <c r="N163" i="6" a="1"/>
  <c r="N58" i="1" a="1"/>
  <c r="N166" i="6" a="1"/>
  <c r="N37" i="6" a="1"/>
  <c r="N105" i="1" a="1"/>
  <c r="N113" i="1" a="1"/>
  <c r="N150" i="1" a="1"/>
  <c r="N204" i="6" a="1"/>
  <c r="N74" i="6" a="1"/>
  <c r="N94" i="6" a="1"/>
  <c r="N24" i="6" a="1"/>
  <c r="N175" i="1" a="1"/>
  <c r="N128" i="1" a="1"/>
  <c r="N58" i="6" a="1"/>
  <c r="N58" i="6" l="1"/>
  <c r="N128" i="1"/>
  <c r="N175" i="1"/>
  <c r="N24" i="6"/>
  <c r="N94" i="6"/>
  <c r="N74" i="6"/>
  <c r="N204" i="6"/>
  <c r="N150" i="1"/>
  <c r="N113" i="1"/>
  <c r="N105" i="1"/>
  <c r="N37" i="6"/>
  <c r="N166" i="6"/>
  <c r="N58" i="1"/>
  <c r="N163" i="6"/>
  <c r="N15" i="1"/>
  <c r="N158" i="6"/>
  <c r="N72" i="1"/>
  <c r="N170" i="1"/>
  <c r="N21" i="1"/>
  <c r="N34" i="1"/>
  <c r="N42" i="6"/>
  <c r="N78" i="6"/>
  <c r="N55" i="6"/>
  <c r="N135" i="6"/>
  <c r="N53" i="6"/>
  <c r="N83" i="1"/>
  <c r="N131" i="6"/>
  <c r="N114" i="6"/>
  <c r="N154" i="6"/>
  <c r="N22" i="1"/>
  <c r="N183" i="6"/>
  <c r="N177" i="6"/>
  <c r="N44" i="6"/>
  <c r="N182" i="6"/>
  <c r="N132" i="6"/>
  <c r="N19" i="6"/>
  <c r="N102" i="6"/>
  <c r="N117" i="1"/>
  <c r="N35" i="1"/>
  <c r="N9" i="1"/>
  <c r="N189" i="6"/>
  <c r="N149" i="6"/>
  <c r="N36" i="1"/>
  <c r="N162" i="6"/>
  <c r="N64" i="1"/>
  <c r="N20" i="6"/>
  <c r="N194" i="6"/>
  <c r="N94" i="1"/>
  <c r="N112" i="6"/>
  <c r="N122" i="1"/>
  <c r="N164" i="6"/>
  <c r="N211" i="6"/>
  <c r="N118" i="1"/>
  <c r="N93" i="1"/>
  <c r="N108" i="6"/>
  <c r="N118" i="6"/>
  <c r="N90" i="6"/>
  <c r="N59" i="6"/>
  <c r="N114" i="1"/>
  <c r="N89" i="1"/>
  <c r="N85" i="6"/>
  <c r="N100" i="1"/>
  <c r="N85" i="1"/>
  <c r="N106" i="6"/>
  <c r="N206" i="6"/>
  <c r="N144" i="6"/>
  <c r="N123" i="6"/>
  <c r="N199" i="6"/>
  <c r="N60" i="6"/>
  <c r="N115" i="6"/>
  <c r="N11" i="6"/>
  <c r="N75" i="1"/>
  <c r="N71" i="6"/>
  <c r="N181" i="6"/>
  <c r="N13" i="6"/>
  <c r="N92" i="1"/>
  <c r="N74" i="1"/>
  <c r="N49" i="1"/>
  <c r="N24" i="1"/>
  <c r="N130" i="1"/>
  <c r="N72" i="6"/>
  <c r="N129" i="1"/>
  <c r="N8" i="6"/>
  <c r="N147" i="6"/>
  <c r="N167" i="6"/>
  <c r="N10" i="1"/>
  <c r="N55" i="1"/>
  <c r="N141" i="1"/>
  <c r="N119" i="6"/>
  <c r="N107" i="6"/>
  <c r="N33" i="1"/>
  <c r="N51" i="1"/>
  <c r="N14" i="1"/>
  <c r="N43" i="1"/>
  <c r="N30" i="1"/>
  <c r="N30" i="6"/>
  <c r="N179" i="6"/>
  <c r="N103" i="6"/>
  <c r="N82" i="1"/>
  <c r="N91" i="6"/>
  <c r="N110" i="1"/>
  <c r="N187" i="6"/>
  <c r="N213" i="6"/>
  <c r="N109" i="1"/>
  <c r="N162" i="1"/>
  <c r="N100" i="6"/>
  <c r="N147" i="1"/>
  <c r="N159" i="6"/>
  <c r="N155" i="1"/>
  <c r="N80" i="6"/>
  <c r="N168" i="6"/>
  <c r="N103" i="1"/>
  <c r="N50" i="6"/>
  <c r="N12" i="6"/>
  <c r="N196" i="6"/>
  <c r="N68" i="1"/>
  <c r="N29" i="6"/>
  <c r="N84" i="1"/>
  <c r="N137" i="6"/>
  <c r="N157" i="1"/>
  <c r="N43" i="6"/>
  <c r="N142" i="6"/>
  <c r="N23" i="6"/>
  <c r="N149" i="1"/>
  <c r="N69" i="1"/>
  <c r="N130" i="6"/>
  <c r="N65" i="6"/>
  <c r="N105" i="6"/>
  <c r="N128" i="6"/>
  <c r="N174" i="1"/>
  <c r="N47" i="6"/>
  <c r="N166" i="1"/>
  <c r="N172" i="1"/>
  <c r="N39" i="6"/>
  <c r="N156" i="6"/>
  <c r="N38" i="6"/>
  <c r="N93" i="6"/>
  <c r="N106" i="1"/>
  <c r="N81" i="1"/>
  <c r="N146" i="1"/>
  <c r="N180" i="6"/>
  <c r="N176" i="6"/>
  <c r="N33" i="6"/>
  <c r="N152" i="6"/>
  <c r="N36" i="6"/>
  <c r="N73" i="6"/>
  <c r="N129" i="6"/>
  <c r="N148" i="6"/>
  <c r="N22" i="6"/>
  <c r="N127" i="1"/>
  <c r="N195" i="6"/>
  <c r="N86" i="1"/>
  <c r="N61" i="1"/>
  <c r="N26" i="6"/>
  <c r="N53" i="1"/>
  <c r="N143" i="6"/>
  <c r="N111" i="6"/>
  <c r="N81" i="6"/>
  <c r="N208" i="6"/>
  <c r="N67" i="6"/>
  <c r="N16" i="6"/>
  <c r="N42" i="1"/>
  <c r="N154" i="1"/>
  <c r="N19" i="1"/>
  <c r="N150" i="6"/>
  <c r="N212" i="6"/>
  <c r="N79" i="1"/>
  <c r="N7" i="6"/>
  <c r="N165" i="1"/>
  <c r="N197" i="6"/>
  <c r="N161" i="1"/>
  <c r="N113" i="6"/>
  <c r="N174" i="6"/>
  <c r="N54" i="1"/>
  <c r="N29" i="1"/>
  <c r="N109" i="6"/>
  <c r="N170" i="6"/>
  <c r="N120" i="6"/>
  <c r="N176" i="1"/>
  <c r="N50"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52" i="6"/>
  <c r="N66" i="1"/>
  <c r="N27" i="1"/>
  <c r="N137" i="1"/>
  <c r="N67" i="1"/>
  <c r="N139" i="6"/>
  <c r="N34" i="6"/>
  <c r="N117" i="6"/>
  <c r="N151" i="6"/>
  <c r="N77" i="6"/>
  <c r="N171" i="6"/>
  <c r="N202" i="6"/>
  <c r="N80" i="1"/>
  <c r="N122" i="6"/>
  <c r="N152" i="1"/>
  <c r="N97" i="6"/>
  <c r="N153" i="1"/>
  <c r="N48" i="6"/>
  <c r="N59" i="1"/>
  <c r="N191" i="6"/>
  <c r="N87" i="6"/>
  <c r="N108" i="1"/>
  <c r="N115" i="1"/>
  <c r="N168" i="1"/>
  <c r="N125" i="1"/>
  <c r="N169" i="6"/>
  <c r="N14" i="6"/>
  <c r="N121" i="1"/>
  <c r="N79" i="6"/>
  <c r="N60" i="1"/>
  <c r="N209" i="6"/>
  <c r="N136" i="1"/>
  <c r="N76" i="6"/>
  <c r="N21" i="6"/>
  <c r="N76" i="1"/>
  <c r="N155" i="6"/>
  <c r="N184" i="6"/>
  <c r="N173" i="1"/>
  <c r="N144" i="1"/>
  <c r="N92" i="6"/>
  <c r="N143" i="1"/>
  <c r="N145" i="6"/>
  <c r="N148" i="1"/>
  <c r="N57" i="1"/>
  <c r="N88" i="1"/>
  <c r="N158" i="1"/>
  <c r="N116" i="1"/>
  <c r="N140" i="6"/>
  <c r="N17" i="6"/>
  <c r="N198" i="6"/>
  <c r="N159" i="1"/>
  <c r="N107" i="1"/>
  <c r="N13" i="1"/>
  <c r="N23" i="1"/>
  <c r="N65" i="1"/>
  <c r="N207" i="6"/>
  <c r="N175" i="6"/>
  <c r="N142" i="1"/>
  <c r="N54" i="6"/>
  <c r="N57" i="6"/>
  <c r="N70" i="6"/>
  <c r="N201" i="6"/>
  <c r="N138" i="6"/>
  <c r="N186" i="6"/>
  <c r="N98" i="1"/>
  <c r="N8" i="1"/>
  <c r="O8" i="1" s="1"/>
  <c r="N37" i="1"/>
  <c r="N49" i="6"/>
  <c r="N97" i="1"/>
  <c r="N101" i="6"/>
  <c r="N163" i="1"/>
  <c r="N131" i="1"/>
  <c r="N56" i="1"/>
  <c r="N25" i="6"/>
  <c r="N161" i="6"/>
  <c r="N190" i="6"/>
  <c r="N160" i="1"/>
  <c r="N119" i="1"/>
  <c r="N52" i="1"/>
  <c r="N16" i="1"/>
  <c r="N111" i="1"/>
  <c r="N48" i="1"/>
  <c r="N210" i="6"/>
  <c r="N62" i="1"/>
  <c r="N165" i="6"/>
  <c r="N151" i="1"/>
  <c r="N51" i="6"/>
  <c r="N95" i="1"/>
  <c r="N64" i="6"/>
  <c r="N89" i="6"/>
  <c r="N7" i="1"/>
  <c r="O7" i="1" s="1"/>
  <c r="N27" i="6"/>
  <c r="N153" i="6"/>
  <c r="N188" i="6"/>
  <c r="N104" i="1"/>
  <c r="N178" i="1"/>
  <c r="N134" i="1"/>
  <c r="N9" i="6"/>
  <c r="N32" i="1"/>
  <c r="N180" i="1"/>
  <c r="N104" i="6"/>
  <c r="N125" i="6"/>
  <c r="N98" i="6"/>
  <c r="N11" i="1"/>
  <c r="N179" i="1"/>
  <c r="N70" i="1"/>
  <c r="N45" i="1"/>
  <c r="N91" i="1"/>
  <c r="N133" i="6"/>
  <c r="N96" i="6"/>
  <c r="N41" i="6"/>
  <c r="N20" i="1"/>
  <c r="N177" i="1"/>
  <c r="N63" i="6"/>
  <c r="N88" i="6"/>
  <c r="N120" i="1"/>
  <c r="N62" i="6"/>
  <c r="N214" i="6"/>
  <c r="N61" i="6"/>
  <c r="N32" i="6"/>
  <c r="N140" i="1"/>
  <c r="N38" i="1"/>
  <c r="N47" i="1"/>
  <c r="N167" i="1"/>
  <c r="N112" i="1"/>
  <c r="N95" i="6"/>
  <c r="N41" i="1"/>
  <c r="N96" i="1"/>
  <c r="N69" i="6"/>
  <c r="N17" i="1"/>
  <c r="N172" i="6"/>
  <c r="N46" i="6"/>
  <c r="N171" i="1"/>
  <c r="N138" i="1"/>
  <c r="N82" i="6"/>
  <c r="N121" i="6"/>
  <c r="N28" i="6"/>
  <c r="N68" i="6"/>
  <c r="N132" i="1"/>
  <c r="N126" i="1"/>
  <c r="N73" i="1"/>
  <c r="N200" i="6"/>
  <c r="N181" i="1"/>
  <c r="N71" i="1"/>
  <c r="N56" i="6"/>
  <c r="N133" i="1"/>
  <c r="N185" i="6"/>
  <c r="N90" i="1"/>
  <c r="N178" i="6"/>
  <c r="N35" i="6"/>
  <c r="N136" i="6"/>
  <c r="N146" i="6"/>
  <c r="N124" i="1"/>
  <c r="N40" i="6"/>
  <c r="N124" i="6"/>
  <c r="N126" i="6"/>
  <c r="N66" i="6"/>
  <c r="N63" i="1"/>
  <c r="N145" i="1"/>
  <c r="N169" i="1"/>
  <c r="N12" i="1"/>
  <c r="N75" i="6"/>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<sst xmlns="http://schemas.openxmlformats.org/spreadsheetml/2006/main" count="196" uniqueCount="116">
  <si>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</si>
  <si>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</si>
  <si>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</si>
  <si>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</si>
  <si>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</si>
  <si>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</si>
  <si>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</si>
  <si>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</si>
  <si>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</si>
  <si>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</si>
  <si>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</si>
  <si>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</si>
  <si>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</si>
  <si>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</si>
  <si>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</si>
  <si>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</si>
  <si>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</si>
  <si>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</si>
  <si>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</si>
  <si>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</si>
  <si>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</si>
  <si>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</si>
  <si>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</si>
  <si>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</si>
  <si>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</si>
  <si>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</si>
  <si>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</si>
  <si>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</si>
  <si>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</si>
  <si>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</si>
  <si>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</si>
  <si>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</si>
  <si>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</si>
  <si>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</si>
  <si>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</si>
  <si>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</si>
  <si>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</si>
  <si>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</si>
  <si>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</si>
  <si>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</si>
  <si>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</si>
  <si>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</si>
  <si>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</si>
  <si>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</si>
  <si>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</si>
  <si>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</si>
  <si>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</si>
  <si>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</si>
  <si>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</si>
  <si>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Conf(1-10)</t>
  </si>
  <si>
    <t>Predicted winner</t>
  </si>
  <si>
    <t>Conf 1-10 - Confidence rating - This relates to the trading advice more than to the outright winner selection ( which is quite a recent addition)</t>
  </si>
  <si>
    <t xml:space="preserve">National Bank Open - Toronto, Masters, CAN, Hard, 28/07/2025, $10.9M, ATP Masters 1000                                                                                                                                                                                                                                               </t>
  </si>
  <si>
    <t>Alexander Zverev</t>
  </si>
  <si>
    <t>GER</t>
  </si>
  <si>
    <t>Francisco Cerundolo</t>
  </si>
  <si>
    <t>ARG</t>
  </si>
  <si>
    <t>Alexei Popyrin</t>
  </si>
  <si>
    <t>AUS</t>
  </si>
  <si>
    <t>Holger Rune</t>
  </si>
  <si>
    <t>DEN</t>
  </si>
  <si>
    <t>Alex Michelsen</t>
  </si>
  <si>
    <t>USA</t>
  </si>
  <si>
    <t>Learner Tien</t>
  </si>
  <si>
    <t>Karen Khachanov</t>
  </si>
  <si>
    <t>RUS</t>
  </si>
  <si>
    <t>Casper Ruud</t>
  </si>
  <si>
    <t>NOR</t>
  </si>
  <si>
    <t xml:space="preserve">Porto Challenger, Challenger, POR, Hard, 28/07/2025, ˆ148K, Challenger 100                                                                                                                                                                                                                                                 </t>
  </si>
  <si>
    <t>Hugo Grenier</t>
  </si>
  <si>
    <t>FRA</t>
  </si>
  <si>
    <t>Moez Echargui</t>
  </si>
  <si>
    <t>TUN</t>
  </si>
  <si>
    <t>Francesco Maestrelli</t>
  </si>
  <si>
    <t>ITA</t>
  </si>
  <si>
    <t>Alejandro Moro Canas</t>
  </si>
  <si>
    <t>ESP</t>
  </si>
  <si>
    <t xml:space="preserve">Lexington Challenger, Challenger, USA, Hard, 28/07/2025, $100K, Challenger 75                                                                                                                                                                                                                                                  </t>
  </si>
  <si>
    <t>Zachary Svajda</t>
  </si>
  <si>
    <t>Yu Hsiou Hsu</t>
  </si>
  <si>
    <t>TPE</t>
  </si>
  <si>
    <t>Bernard Tomic</t>
  </si>
  <si>
    <t>Eliot Spizzirri</t>
  </si>
  <si>
    <t xml:space="preserve">Omnium Banque Nationale - Montreal, Masters, CAN, Hard, 28/07/2025, $5.152M, WTA 1000                                                                                                                                                                                                                                                       </t>
  </si>
  <si>
    <t>Cori Gauff</t>
  </si>
  <si>
    <t>Victoria Mboko</t>
  </si>
  <si>
    <t>CAN</t>
  </si>
  <si>
    <t>Lin Zhu</t>
  </si>
  <si>
    <t>CHN</t>
  </si>
  <si>
    <t>Jessica Bouzas Maneiro</t>
  </si>
  <si>
    <t>Mccartney Kessler</t>
  </si>
  <si>
    <t>Marta Kostyuk</t>
  </si>
  <si>
    <t>UKR</t>
  </si>
  <si>
    <t>Elena Rybakina</t>
  </si>
  <si>
    <t>KAZ</t>
  </si>
  <si>
    <t>Dayana Yastremska</t>
  </si>
  <si>
    <t xml:space="preserve">Polish Open - Warsaw, Challenger, POL, Hard, 28/07/2025, $115K, WTA 125                                                                                                                                                                                                                                                        </t>
  </si>
  <si>
    <t>Katerina Siniakova</t>
  </si>
  <si>
    <t>CZE</t>
  </si>
  <si>
    <t>Viktorija Golubic</t>
  </si>
  <si>
    <t>SUI</t>
  </si>
  <si>
    <t>x</t>
  </si>
  <si>
    <r>
      <t xml:space="preserve">Grenier 2-0. Most recent Oct 2023, hard, 2 sets. He won on clay in 2018, 2 sets. Hard win %'s are  better for Echargui.
Grenier had straight sets wins in the 1st and 2nd rounds. 3 sets win in the Quarter final as favourite. CH q finals in July, April and May. CH semi in March. 
Echargui has come through the qual rounds. 3 sets win in the 1st round as favourite. 2 sets win over Silva as underdog in the 2nd round. 3 sets win in the q final as underdog. Most of his matches in the last year were in ITF's. 
12 month CH stats are stronger for Grenier. 
</t>
    </r>
    <r>
      <rPr>
        <b/>
        <sz val="12"/>
        <color theme="1"/>
        <rFont val="Calibri"/>
        <family val="2"/>
        <scheme val="minor"/>
      </rPr>
      <t>Back Grenier around 2.00 to 2.20 and remove liability at 1.60.</t>
    </r>
  </si>
  <si>
    <r>
      <t xml:space="preserve">H2H 1-1. Most recent June 2025, clay, Maestrelli in 2. Canas won on hard in 2023, 2 sets. Hard win %'s are better for Maestrelli. 
Maestrelli needed 3 sets as 1.17 favourite in the 1st round. Easy win over Loffhagen as underdog in the 2nd round. 2 sets win over Escoffier in the q final. Very few hard matches in the last 12 months. 
Canas reached the final last season. 2 sets win in the 1st round. 3 sets win as underdog in the 2nd round. Easy win as underdog in the q final over Rocha. CH final in Feb. CH final in Aug. 
2025 CH stats are stronger for Maestrelli on serve. Predicted holds favour Canas. Good chance of 3 sets. 
</t>
    </r>
    <r>
      <rPr>
        <b/>
        <sz val="12"/>
        <color theme="1"/>
        <rFont val="Calibri"/>
        <family val="2"/>
        <scheme val="minor"/>
      </rPr>
      <t xml:space="preserve">Lay Canas around 1.60 and remove liability at 2.10. </t>
    </r>
  </si>
  <si>
    <r>
      <t xml:space="preserve">1st meeting. Hard win %'s are a little better for Hsu. 
Svajda had a straight sets win in the 1st round. Easy win the in the 2nd round. 3 sets win over Basavareddy in the q final. 2nd round in Washington as qualifier. CH q final in Jan. 3rd round in Winston Salem as lucky loser. 
Hsu has not lost a set in the first 3 rounds. He was underdog in those 3 matches. CH semi in July. CH q finals in July, May and April. 
12 month CH stats are quite even on serve and favour Hsu on return. 2025 CH stats are stronger for Hsu overall. Hsu will be competitive. 
</t>
    </r>
    <r>
      <rPr>
        <b/>
        <sz val="12"/>
        <color theme="1"/>
        <rFont val="Calibri"/>
        <family val="2"/>
        <scheme val="minor"/>
      </rPr>
      <t xml:space="preserve">Lay Svajda around 1.25 and remove liability at 1.55. Lay set 1 winner. </t>
    </r>
  </si>
  <si>
    <t>Next week's Tournaments: Cincinnati</t>
  </si>
  <si>
    <r>
      <t xml:space="preserve">H2H 1-1. Most recent March 2025, clay, Michelsen in 2. Tien won indoors in Dec 2024, 5 sets. Hard win %'s favour Tien. 
Michelsen lost in the 1st round last season. 2 sets win over Barrios in the 2nd round. 3 tight sets win over Musetti as underdog in the 3rd round. Semi finals in Delray Beach 2025, 4th Round at the Australian Open 2025, Quarter finals in Auckland 2025, Quarter finals in Tokyo 2024, Final in Winston-Salem 2024.
Tien had a 2 sets win over Smith in the 1st round. 2 close sets win over Shapovalov as underdog. 2 sets win over Opelka in the 3rd round. 3rd round in Washington.  Quarter finals in Acapulco 2025, 4th Round at the Australian Open 2025, Quarter finals in Winston-Salem 2024.
12 month and 2025 stats favour Michelsen on serve. Predicted holds favour Tien. Tien has the better ROI. 
</t>
    </r>
    <r>
      <rPr>
        <b/>
        <sz val="12"/>
        <color theme="1"/>
        <rFont val="Calibri"/>
        <family val="2"/>
        <scheme val="minor"/>
      </rPr>
      <t xml:space="preserve">Lay Michelsen around 1.60 and remove liability at 2.10. Lay set 1 winner. </t>
    </r>
  </si>
  <si>
    <r>
      <t xml:space="preserve">Ruud 2-0. Most recent Sep 2022, hard, 4 sets. He won on clay in 2020, 3 sets. Hard win %'s are better  for Ruud. 
Khachanov reached the 2nd round last year. 2 sets win over Ficovich in the 2nd round. 3 sets win over Nava in the 3rd round. 3rd Round at the Australian Open 2025, Quarter finals in Beijing 2024.
Ruud reached the 3rd round last season. Easy win over Safiullin in the 2nd round. 2 sets win over Borges in the 3rd round. 4th Round in Miami 2025, 4th Round at the US Open 2024.
12 month ATP stats favour Khachanov on serve. 2025 stats favour him overall. 
</t>
    </r>
    <r>
      <rPr>
        <b/>
        <sz val="12"/>
        <color theme="1"/>
        <rFont val="Calibri"/>
        <family val="2"/>
        <scheme val="minor"/>
      </rPr>
      <t>Lay Ruud around 1.65 and remove liability at 2.10. Chance of 3 sets.</t>
    </r>
  </si>
  <si>
    <r>
      <t xml:space="preserve">Rune 1-0 (May 2023, clay, 3 sets). Hard win %'s favour Rune. 
Popyrin won the title last season. 2 sets win in the 2nd round. 3 sets win over Medvedev in the 3rd round. 3rd round in Indian Wells and Shanghai. 4th Round at the US Open 2024. 
Rune reached the 3rd round last season. 2 sets win over Perricard in the 2nd round. 2 sets win over Muller in the 3rd round. Final in Indian Wells 2025, 4th Round at the Australian Open 2025, 4th Round in Shanghai 2024, Semi finals in Tokyo 2024, Semi finals in </t>
    </r>
    <r>
      <rPr>
        <sz val="12"/>
        <color rgb="FFFF0000"/>
        <rFont val="Calibri"/>
        <family val="2"/>
        <scheme val="minor"/>
      </rPr>
      <t>Cincinnati</t>
    </r>
    <r>
      <rPr>
        <sz val="12"/>
        <color theme="1"/>
        <rFont val="Calibri"/>
        <family val="2"/>
        <scheme val="minor"/>
      </rPr>
      <t xml:space="preserve"> 2024.
12 month and 2025 ATP stats are a little better for Popyrin on serve. Rune leads on return and predicted holds favour him. 
</t>
    </r>
    <r>
      <rPr>
        <b/>
        <sz val="12"/>
        <color theme="1"/>
        <rFont val="Calibri"/>
        <family val="2"/>
        <scheme val="minor"/>
      </rPr>
      <t>Back Rune around 2.00 to 2.20 and remove liability at 1.60. Chance of 3 sets.</t>
    </r>
  </si>
  <si>
    <r>
      <t xml:space="preserve">Cerundolo 3-0. Most recent Apr 2025, clay, 2 sets. All their matches were on clay. Hard win %'s favour Zverev. 
Zverev reached the Quarter final last year. 2 tight sets win over Walton in the 2nd round. 3 sets win over Arnaldi in the 3rd round. 4th Round in Miami 2025, Final at the Australian Open 2025, 4th Round in Shanghai 2024, Quarter finals at the US Open 2024, Semi finals in Cincinnati 2024, Quarter finals in Montreal 2024. 
Cerundolo had a 3 sets win over Munar in the 2nd round. 2 sets win over Etcheverry in the 3rd round. he had an MTO during the second set. He reached the Quarter finals in Miami 2025, Quarter finals in Indian Wells 2025, 3rd Round at the Australian Open 2025.
12 month and 2025 stats favour Zverev on serve and Cerundolo on return. 
</t>
    </r>
    <r>
      <rPr>
        <b/>
        <sz val="12"/>
        <color theme="1"/>
        <rFont val="Calibri"/>
        <family val="2"/>
        <scheme val="minor"/>
      </rPr>
      <t>Lay Zverev around 1.25 and remove liability at 1.50. Back Zverev around 2.00 to 2.20 and remove liability at 1.60.</t>
    </r>
  </si>
  <si>
    <r>
      <t xml:space="preserve">Kostyuk 1-0 (Aug 2024, hard, 2 sets). Hard win %'s are better for Kessler.
Kessler had a tight 3 sets win over Joint in the 2nd round. She beat an injured Andreeva in 2 sets in the 3rd round. She reached the 3rd Round in Miami 2025, Final in Austin 2025, 3rd Round in Dubai 2025, Title in Hobart 2025, Title in Cleveland 2024.
Kostyuk reached the 3rd round last year. 3 sets win over Vondrousova in the 2nd round. 3 sets win over Kasatkina in the 3rd round. 4th Round in Miami 2025, 4th Round in Indian Wells 2025, Quarter finals in Doha 2025, 3rd Round at the Australian Open 2025, 3rd Round in Wuhan 2024, Quarter finals in Seoul 2024, 3rd Round at the US Open 2024, 3rd Round in Cincinnati 2024.
12 month stats are a little better for Kessler on serve and favour Kostyuk on return. 2025 stats favour Kessler. Very little between them. 
</t>
    </r>
    <r>
      <rPr>
        <b/>
        <sz val="12"/>
        <color theme="1"/>
        <rFont val="Calibri"/>
        <family val="2"/>
        <scheme val="minor"/>
      </rPr>
      <t xml:space="preserve">Lay Kostyuk around 1.50 and remove liability at 2.00. Lay set 1 winner. </t>
    </r>
  </si>
  <si>
    <r>
      <t xml:space="preserve">Rybakina 1-0 (Jan 2025, hard, 2 sets). Hard win %'s favour Rybakina.
Rybakina had a 2 sets win over Baptiste in the 2nd round. 2 sets win over Cristian in the 3rd round. She reached the Semi final in Washington last week. 4th Round in Indian Wells 2025, Semi finals in Dubai 2025, Quarter finals in Doha 2025, Semi finals in Abu Dhabi 2025, 4th Round at the Australian Open 2025.
Yastremska lost in the 1st round last year. 3 sets win over Osorio in the 2nd round. 2 sets win over Navarro as underdog in the 3rd round. 3rd Round in Indian Wells 2025, 3rd Round in Dubai 2025, 3rd Round at the Australian Open 2025, Quarter finals in Hobart 2025.
12 month and 2025 stats are stronger for Rybakina. She has not been broken in the tournament. 
</t>
    </r>
    <r>
      <rPr>
        <b/>
        <sz val="12"/>
        <color theme="1"/>
        <rFont val="Calibri"/>
        <family val="2"/>
        <scheme val="minor"/>
      </rPr>
      <t xml:space="preserve">Back Rybakina around 1.90 to 2.10 and remove liability at 1.55. </t>
    </r>
  </si>
  <si>
    <r>
      <t xml:space="preserve">Gauff 1-0 (May 2025, clay, 3 sets). Hard win %'s are quite even. 
Gauff reached the 3rd round last year. She needed a 3rd set tie break against Collins in the 2nd round. 3 sets win over Kudermetova in the 3rd round. 4th Round in Miami 2025, 4th Round in Indian Wells 2025, Quarter finals at the Australian Open 2025, Title in Riyadh 2024, Round Robin in Riyadh 2024, Semi finals in Wuhan 2024, Title in Beijing 2024, 4th Round at the US Open 2024.
Mboko had a 2 sets win in the 1st round as favourite. Easy win over Kenin in the 2nd round. 3 sets win over Bouzkova in the 3rd round. She reached the 2nd round in Washington and Miami. Before that, most of her matches were in ITF's. 
12 month and 2025 stats favour Gauff overall. 
</t>
    </r>
    <r>
      <rPr>
        <b/>
        <sz val="12"/>
        <color theme="1"/>
        <rFont val="Calibri"/>
        <family val="2"/>
        <scheme val="minor"/>
      </rPr>
      <t xml:space="preserve">Back Gauff around 1.90 to 2.10 and remove liability at 1.55. </t>
    </r>
  </si>
  <si>
    <r>
      <t xml:space="preserve">1st meeting. Hard win %'s are better for Zhu.
Zhu had a 2 sets win over Gracheva in the 1st round. 3 sets win over Alexandrova in the 2nd round. Easy win over Lamens in the 3rd round. She reached the 2nd round in Miami. She had some decent results in 2024 on hard. 
Maneiro had a 3 sets win over Chirico in the 1st round. 2 sets win over Krueger in the 2nd round. 3 sets win over Ito in the 3rd round. She reached the 2nd round of the Aus Open.  Quarter finals in Guangzhou 2024, 3rd Round at the US Open 2024. 2nd rounds in Cleveland and </t>
    </r>
    <r>
      <rPr>
        <sz val="12"/>
        <color rgb="FFFF0000"/>
        <rFont val="Calibri"/>
        <family val="2"/>
        <scheme val="minor"/>
      </rPr>
      <t>Cincinnati</t>
    </r>
    <r>
      <rPr>
        <sz val="12"/>
        <color theme="1"/>
        <rFont val="Calibri"/>
        <family val="2"/>
        <scheme val="minor"/>
      </rPr>
      <t xml:space="preserve">. 
12 month WTA stats favour Zhu although she only played 4 matches. Stats for the tournament are a little better for Maneiro on serve. Chance of 3 sets.
</t>
    </r>
    <r>
      <rPr>
        <b/>
        <sz val="12"/>
        <color theme="1"/>
        <rFont val="Calibri"/>
        <family val="2"/>
        <scheme val="minor"/>
      </rPr>
      <t xml:space="preserve">Lay Zhu around 1.65 and remove liability at 2.10. </t>
    </r>
  </si>
  <si>
    <r>
      <t xml:space="preserve">Golubic 3-0. Most recent Jan 2024, hard, 3 sets. She won on hard in 2019, 3 sets. 3 sets win indoors in 2017. Hard win %'s are fairly even. 
Siniakova needed 3 sets as strong favourite in the 1st round. Easy win in the 2nd round. In the q final her opponent retired in set 2. Easy win over Kasintseva in the semi final. Quarter finals in Prague. 3rd round in Indian Wells. Semi finals in Guangzhou. Semi finals in Cleveland. 
Golubic needed 3 sets in the 1st round and 2nd round as favourite. 2 close sets win over Snigur in the q final. 2 sets win over Salkova in the semi final. Title in Jiujiang in Nov. 
12 month WTA stats are stronger for Golubic. 2025 stats favour Siniakova on serve. Stats for the tournament favour Siniakova overall. 
</t>
    </r>
    <r>
      <rPr>
        <b/>
        <sz val="12"/>
        <color theme="1"/>
        <rFont val="Calibri"/>
        <family val="2"/>
        <scheme val="minor"/>
      </rPr>
      <t>Back Siniakova around 2.00 to 2.20 and remove liability at 1.60. Chance of 3 sets.</t>
    </r>
  </si>
  <si>
    <r>
      <t xml:space="preserve">H2H 1-1. Most recent Sep 2024, hard, Tomic in 3. Spizzirri won in a 3rd set tie break in 2024 on hard. Hard win %'s favour Spizzirri. 
Tomic reached the 2nd round last year. He has been favourite in the first 3 rounds and won them all in tight sets. CH q final in March. CH q final in Jan. CH final in Oct. 
Spizzirri had an easy win in the 1st round. He was favourite in the 2nd round when his opponent retired after 2 tie break sets. 2 tight sets win in the q final as underdog. 2 CH semis in July. 2nd round in Miami. CH title in March. CH final in Oct. 
12 month ATP stats favour Spizzirri. 12 month CH stats favour him. 2025 CH stats favour Spizzirri overall. 
</t>
    </r>
    <r>
      <rPr>
        <b/>
        <sz val="12"/>
        <color theme="1"/>
        <rFont val="Calibri"/>
        <family val="2"/>
        <scheme val="minor"/>
      </rPr>
      <t xml:space="preserve">Back Spizzirri around 1.90 to 2.10 and remove liability around 1.55.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</si>
</sst>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0" fillId="0" borderId="0" xfId="0" applyFont="1" applyAlignment="1">
      <alignment horizontal="center" vertical="top"/>
    </xf>
    <xf numFmtId="0" fontId="2" fillId="0" borderId="0" xfId="0" applyFont="1" applyAlignment="1">
      <alignment horizontal="center" vertical="top"/>
    </xf>
    <xf numFmtId="0" fontId="10" fillId="0" borderId="0" xfId="0" applyFont="1" applyAlignment="1">
      <alignment horizontal="center" wrapText="1"/>
    </xf>
    <xf numFmtId="0" fontId="3"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9"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0" xfId="0" applyFont="1" applyFill="1" applyAlignment="1">
      <alignment horizontal="center"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D1580FFC-FD23-4F8B-A5FD-DD8B3D7224CE}"/>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8" customWidth="1"/>
    <col min="15" max="15" width="5.21875" style="26" customWidth="1"/>
    <col min="16" max="16384" width="8.88671875" style="1"/>
  </cols>
  <sheetData>
    <row r="2" spans="1:15" x14ac:dyDescent="0.3">
      <c r="K2" s="6" t="s">
        <v>44</v>
      </c>
    </row>
    <row r="3" spans="1:15" x14ac:dyDescent="0.3">
      <c r="E3" s="3"/>
    </row>
    <row r="4" spans="1:15" x14ac:dyDescent="0.3">
      <c r="E4" s="3"/>
      <c r="K4" s="49" t="s">
        <v>105</v>
      </c>
    </row>
    <row r="5" spans="1:15" x14ac:dyDescent="0.3">
      <c r="A5" s="32" t="s">
        <v>52</v>
      </c>
      <c r="E5" s="8"/>
      <c r="F5" s="8"/>
      <c r="G5" s="8"/>
      <c r="H5" s="8"/>
      <c r="I5" s="9"/>
    </row>
    <row r="6" spans="1:15" x14ac:dyDescent="0.3">
      <c r="D6" s="14" t="s">
        <v>21</v>
      </c>
      <c r="E6" s="14" t="s">
        <v>22</v>
      </c>
      <c r="F6" s="14" t="s">
        <v>23</v>
      </c>
      <c r="G6" s="14" t="s">
        <v>24</v>
      </c>
      <c r="H6" s="15" t="s">
        <v>25</v>
      </c>
      <c r="I6" s="16" t="s">
        <v>26</v>
      </c>
      <c r="J6" s="16" t="s">
        <v>27</v>
      </c>
      <c r="K6" s="17" t="s">
        <v>28</v>
      </c>
      <c r="L6" s="24" t="s">
        <v>49</v>
      </c>
      <c r="M6" s="25"/>
      <c r="N6" s="29" t="s">
        <v>50</v>
      </c>
    </row>
    <row r="7" spans="1:15" x14ac:dyDescent="0.3">
      <c r="A7" s="33">
        <v>1</v>
      </c>
      <c r="B7" s="41" t="s">
        <v>61</v>
      </c>
      <c r="C7" s="33" t="s">
        <v>62</v>
      </c>
      <c r="D7" s="34">
        <v>0.34379999999999999</v>
      </c>
      <c r="E7" s="35" t="s">
        <v>101</v>
      </c>
      <c r="F7" s="33">
        <v>34</v>
      </c>
      <c r="G7" s="33">
        <v>23</v>
      </c>
      <c r="H7" s="33">
        <v>1.8400000333786011</v>
      </c>
      <c r="I7" s="23">
        <v>1.97</v>
      </c>
      <c r="J7" s="23">
        <v>2.1</v>
      </c>
      <c r="K7" s="44">
        <v>0.72916666666666663</v>
      </c>
      <c r="L7" s="21"/>
      <c r="M7" s="27"/>
      <c r="N7" s="30" t="str" cm="1">
        <f t="array" aca="1" ref="N7" ca="1">IF(INDIRECT("M" &amp; ROW())="x", INDIRECT("B" &amp; ROW()) &amp; IF(INDIRECT("E" &amp; ROW())="x", " in 2", " in 3"), "")</f>
        <v/>
      </c>
      <c r="O7" s="21" t="str">
        <f ca="1">IF(N7="x", C7 &amp; IF(F7="x", " in 2", " in 3"), "")</f>
        <v/>
      </c>
    </row>
    <row r="8" spans="1:15" ht="265.2" x14ac:dyDescent="0.3">
      <c r="A8" s="36"/>
      <c r="B8" s="43" t="s">
        <v>63</v>
      </c>
      <c r="C8" s="36" t="s">
        <v>62</v>
      </c>
      <c r="D8" s="37">
        <v>0.65620000000000001</v>
      </c>
      <c r="E8" s="38"/>
      <c r="F8" s="36">
        <v>61</v>
      </c>
      <c r="G8" s="36">
        <v>38</v>
      </c>
      <c r="H8" s="36">
        <v>2.059999942779541</v>
      </c>
      <c r="I8" s="23"/>
      <c r="J8" s="23">
        <v>1.9</v>
      </c>
      <c r="K8" s="48" t="s">
        <v>106</v>
      </c>
      <c r="L8" s="21">
        <v>7</v>
      </c>
      <c r="M8" s="47" t="s">
        <v>101</v>
      </c>
      <c r="N8" s="30" t="str" cm="1">
        <f t="array" aca="1" ref="N8" ca="1">IF(INDIRECT("M" &amp; ROW())="x", INDIRECT("B" &amp; ROW()) &amp; IF(INDIRECT("E" &amp; ROW())="x", " in 2", " in 3"), "")</f>
        <v>Learner Tien in 3</v>
      </c>
      <c r="O8" s="21" t="str">
        <f ca="1">IF(N8="x", C8 &amp; IF(F8="x", " in 2", " in 3"), "")</f>
        <v/>
      </c>
    </row>
    <row r="9" spans="1:15" x14ac:dyDescent="0.3">
      <c r="A9" s="33">
        <v>2</v>
      </c>
      <c r="B9" s="41" t="s">
        <v>64</v>
      </c>
      <c r="C9" s="33" t="s">
        <v>65</v>
      </c>
      <c r="D9" s="34">
        <v>0.43419999999999997</v>
      </c>
      <c r="E9" s="35"/>
      <c r="F9" s="33">
        <v>16</v>
      </c>
      <c r="G9" s="33">
        <v>33</v>
      </c>
      <c r="H9" s="33">
        <v>1.8550000190734863</v>
      </c>
      <c r="I9" s="23">
        <v>1.84</v>
      </c>
      <c r="J9" s="23">
        <v>2</v>
      </c>
      <c r="K9" s="13"/>
      <c r="L9" s="21"/>
      <c r="M9" s="47" t="s">
        <v>101</v>
      </c>
      <c r="N9" s="30" t="str" cm="1">
        <f t="array" aca="1" ref="N9" ca="1">IF(INDIRECT("M" &amp; ROW())="x", INDIRECT("B" &amp; ROW()) &amp; IF(INDIRECT("E" &amp; ROW())="x", " in 2", " in 3"), "")</f>
        <v>Karen Khachanov in 3</v>
      </c>
    </row>
    <row r="10" spans="1:15" ht="218.4" x14ac:dyDescent="0.3">
      <c r="A10" s="36"/>
      <c r="B10" s="43" t="s">
        <v>66</v>
      </c>
      <c r="C10" s="36" t="s">
        <v>67</v>
      </c>
      <c r="D10" s="37">
        <v>0.56579999999999997</v>
      </c>
      <c r="E10" s="38" t="s">
        <v>101</v>
      </c>
      <c r="F10" s="36">
        <v>13</v>
      </c>
      <c r="G10" s="36">
        <v>19</v>
      </c>
      <c r="H10" s="36">
        <v>2.0399999618530273</v>
      </c>
      <c r="I10" s="23"/>
      <c r="J10" s="23">
        <v>2</v>
      </c>
      <c r="K10" s="48" t="s">
        <v>107</v>
      </c>
      <c r="L10" s="21">
        <v>6.5</v>
      </c>
      <c r="M10" s="27"/>
      <c r="N10" s="30" t="str" cm="1">
        <f t="array" aca="1" ref="N10" ca="1">IF(INDIRECT("M" &amp; ROW())="x", INDIRECT("B" &amp; ROW()) &amp; IF(INDIRECT("E" &amp; ROW())="x", " in 2", " in 3"), "")</f>
        <v/>
      </c>
    </row>
    <row r="11" spans="1:15" x14ac:dyDescent="0.3">
      <c r="A11" s="33">
        <v>3</v>
      </c>
      <c r="B11" s="41" t="s">
        <v>57</v>
      </c>
      <c r="C11" s="33" t="s">
        <v>58</v>
      </c>
      <c r="D11" s="34">
        <v>0.32529999999999998</v>
      </c>
      <c r="E11" s="35" t="s">
        <v>101</v>
      </c>
      <c r="F11" s="33">
        <v>26</v>
      </c>
      <c r="G11" s="33">
        <v>15</v>
      </c>
      <c r="H11" s="33">
        <v>3.0299999713897705</v>
      </c>
      <c r="I11" s="23"/>
      <c r="J11" s="23"/>
      <c r="K11" s="13"/>
      <c r="L11" s="21"/>
      <c r="M11" s="21"/>
      <c r="N11" s="30" t="str" cm="1">
        <f t="array" aca="1" ref="N11" ca="1">IF(INDIRECT("M" &amp; ROW())="x", INDIRECT("B" &amp; ROW()) &amp; IF(INDIRECT("E" &amp; ROW())="x", " in 2", " in 3"), "")</f>
        <v/>
      </c>
    </row>
    <row r="12" spans="1:15" ht="234" x14ac:dyDescent="0.3">
      <c r="A12" s="36"/>
      <c r="B12" s="46" t="s">
        <v>59</v>
      </c>
      <c r="C12" s="36" t="s">
        <v>60</v>
      </c>
      <c r="D12" s="37">
        <v>0.67469999999999997</v>
      </c>
      <c r="E12" s="38"/>
      <c r="F12" s="36">
        <v>9</v>
      </c>
      <c r="G12" s="36">
        <v>14</v>
      </c>
      <c r="H12" s="36">
        <v>1.4309999942779541</v>
      </c>
      <c r="I12" s="23">
        <v>1.44</v>
      </c>
      <c r="J12" s="23">
        <v>1.55</v>
      </c>
      <c r="K12" s="48" t="s">
        <v>108</v>
      </c>
      <c r="L12" s="21">
        <v>7</v>
      </c>
      <c r="M12" s="47" t="s">
        <v>101</v>
      </c>
      <c r="N12" s="30" t="str" cm="1">
        <f t="array" aca="1" ref="N12" ca="1">IF(INDIRECT("M" &amp; ROW())="x", INDIRECT("B" &amp; ROW()) &amp; IF(INDIRECT("E" &amp; ROW())="x", " in 2", " in 3"), "")</f>
        <v>Holger Rune in 3</v>
      </c>
    </row>
    <row r="13" spans="1:15" x14ac:dyDescent="0.3">
      <c r="A13" s="33">
        <v>4</v>
      </c>
      <c r="B13" s="45" t="s">
        <v>53</v>
      </c>
      <c r="C13" s="33" t="s">
        <v>54</v>
      </c>
      <c r="D13" s="34">
        <v>0.54530000000000001</v>
      </c>
      <c r="E13" s="35" t="s">
        <v>101</v>
      </c>
      <c r="F13" s="33">
        <v>3</v>
      </c>
      <c r="G13" s="33">
        <v>2</v>
      </c>
      <c r="H13" s="33">
        <v>1.2970000505447388</v>
      </c>
      <c r="I13" s="23">
        <v>1.39</v>
      </c>
      <c r="J13" s="23">
        <v>1.45</v>
      </c>
      <c r="K13" s="13"/>
      <c r="L13" s="21"/>
      <c r="M13" s="47" t="s">
        <v>101</v>
      </c>
      <c r="N13" s="30" t="str" cm="1">
        <f t="array" aca="1" ref="N13" ca="1">IF(INDIRECT("M" &amp; ROW())="x", INDIRECT("B" &amp; ROW()) &amp; IF(INDIRECT("E" &amp; ROW())="x", " in 2", " in 3"), "")</f>
        <v>Alexander Zverev in 2</v>
      </c>
    </row>
    <row r="14" spans="1:15" ht="265.2" x14ac:dyDescent="0.3">
      <c r="A14" s="36"/>
      <c r="B14" s="43" t="s">
        <v>55</v>
      </c>
      <c r="C14" s="36" t="s">
        <v>56</v>
      </c>
      <c r="D14" s="37">
        <v>0.45469999999999999</v>
      </c>
      <c r="E14" s="38"/>
      <c r="F14" s="36">
        <v>24</v>
      </c>
      <c r="G14" s="36">
        <v>77</v>
      </c>
      <c r="H14" s="36">
        <v>3.869999885559082</v>
      </c>
      <c r="I14" s="23"/>
      <c r="J14" s="23"/>
      <c r="K14" s="48" t="s">
        <v>109</v>
      </c>
      <c r="L14" s="21">
        <v>7.5</v>
      </c>
      <c r="M14" s="21"/>
      <c r="N14" s="30" t="str" cm="1">
        <f t="array" aca="1" ref="N14" ca="1">IF(INDIRECT("M" &amp; ROW())="x", INDIRECT("B" &amp; ROW()) &amp; IF(INDIRECT("E" &amp; ROW())="x", " in 2", " in 3"), "")</f>
        <v/>
      </c>
    </row>
    <row r="15" spans="1:15" x14ac:dyDescent="0.3">
      <c r="A15" s="21"/>
      <c r="B15" s="21"/>
      <c r="C15" s="21"/>
      <c r="D15" s="21"/>
      <c r="E15" s="22"/>
      <c r="F15" s="21"/>
      <c r="G15" s="21"/>
      <c r="H15" s="21"/>
      <c r="I15" s="23"/>
      <c r="J15" s="23"/>
      <c r="K15" s="13"/>
      <c r="L15" s="21"/>
      <c r="M15" s="21"/>
      <c r="N15" s="30" t="str" cm="1">
        <f t="array" aca="1" ref="N15" ca="1">IF(INDIRECT("M" &amp; ROW())="x", INDIRECT("B" &amp; ROW()) &amp; IF(INDIRECT("E" &amp; ROW())="x", " in 2", " in 3"), "")</f>
        <v/>
      </c>
    </row>
    <row r="16" spans="1:15" x14ac:dyDescent="0.3">
      <c r="A16" s="21"/>
      <c r="B16" s="21"/>
      <c r="C16" s="21"/>
      <c r="D16" s="21"/>
      <c r="E16" s="22"/>
      <c r="F16" s="21"/>
      <c r="G16" s="21"/>
      <c r="H16" s="21"/>
      <c r="I16" s="23"/>
      <c r="J16" s="23"/>
      <c r="K16" s="13"/>
      <c r="L16" s="21"/>
      <c r="M16" s="21"/>
      <c r="N16" s="30" t="str" cm="1">
        <f t="array" aca="1" ref="N16" ca="1">IF(INDIRECT("M" &amp; ROW())="x", INDIRECT("B" &amp; ROW()) &amp; IF(INDIRECT("E" &amp; ROW())="x", " in 2", " in 3"), "")</f>
        <v/>
      </c>
    </row>
    <row r="17" spans="1:14" x14ac:dyDescent="0.3">
      <c r="A17" s="39" t="s">
        <v>68</v>
      </c>
      <c r="B17" s="40"/>
      <c r="C17" s="40"/>
      <c r="D17" s="40"/>
      <c r="E17" s="40"/>
      <c r="F17" s="40"/>
      <c r="G17" s="40"/>
      <c r="H17" s="40"/>
      <c r="I17" s="23"/>
      <c r="J17" s="23"/>
      <c r="K17" s="13"/>
      <c r="L17" s="21"/>
      <c r="M17" s="21"/>
      <c r="N17" s="30" t="str" cm="1">
        <f t="array" aca="1" ref="N17" ca="1">IF(INDIRECT("M" &amp; ROW())="x", INDIRECT("B" &amp; ROW()) &amp; IF(INDIRECT("E" &amp; ROW())="x", " in 2", " in 3"), "")</f>
        <v/>
      </c>
    </row>
    <row r="18" spans="1:14" x14ac:dyDescent="0.3">
      <c r="A18" s="21"/>
      <c r="B18" s="21"/>
      <c r="C18" s="21"/>
      <c r="D18" s="14" t="s">
        <v>21</v>
      </c>
      <c r="E18" s="14" t="s">
        <v>22</v>
      </c>
      <c r="F18" s="14" t="s">
        <v>23</v>
      </c>
      <c r="G18" s="14" t="s">
        <v>24</v>
      </c>
      <c r="H18" s="15" t="s">
        <v>25</v>
      </c>
      <c r="I18" s="16" t="s">
        <v>26</v>
      </c>
      <c r="J18" s="16" t="s">
        <v>27</v>
      </c>
      <c r="K18" s="17" t="s">
        <v>28</v>
      </c>
      <c r="L18" s="24" t="s">
        <v>49</v>
      </c>
      <c r="M18" s="25"/>
      <c r="N18" s="29" t="s">
        <v>50</v>
      </c>
    </row>
    <row r="19" spans="1:14" x14ac:dyDescent="0.3">
      <c r="A19" s="33">
        <v>1</v>
      </c>
      <c r="B19" s="41" t="s">
        <v>73</v>
      </c>
      <c r="C19" s="33" t="s">
        <v>74</v>
      </c>
      <c r="D19" s="34">
        <v>0.53439999999999999</v>
      </c>
      <c r="E19" s="35"/>
      <c r="F19" s="33">
        <v>178</v>
      </c>
      <c r="G19" s="33">
        <v>325</v>
      </c>
      <c r="H19" s="33">
        <v>2</v>
      </c>
      <c r="I19" s="23">
        <v>1.97</v>
      </c>
      <c r="J19" s="23">
        <v>1.95</v>
      </c>
      <c r="K19" s="44">
        <v>0.45833333333333331</v>
      </c>
      <c r="L19" s="21"/>
      <c r="M19" s="47" t="s">
        <v>101</v>
      </c>
      <c r="N19" s="30" t="str" cm="1">
        <f t="array" aca="1" ref="N19" ca="1">IF(INDIRECT("M" &amp; ROW())="x", INDIRECT("B" &amp; ROW()) &amp; IF(INDIRECT("E" &amp; ROW())="x", " in 2", " in 3"), "")</f>
        <v>Francesco Maestrelli in 3</v>
      </c>
    </row>
    <row r="20" spans="1:14" ht="218.4" x14ac:dyDescent="0.3">
      <c r="A20" s="36"/>
      <c r="B20" s="43" t="s">
        <v>75</v>
      </c>
      <c r="C20" s="36" t="s">
        <v>76</v>
      </c>
      <c r="D20" s="37">
        <v>0.46560000000000001</v>
      </c>
      <c r="E20" s="38" t="s">
        <v>101</v>
      </c>
      <c r="F20" s="36">
        <v>257</v>
      </c>
      <c r="G20" s="36">
        <v>181</v>
      </c>
      <c r="H20" s="36">
        <v>1.8550000190734863</v>
      </c>
      <c r="I20" s="23"/>
      <c r="J20" s="23"/>
      <c r="K20" s="48" t="s">
        <v>103</v>
      </c>
      <c r="L20" s="21">
        <v>6</v>
      </c>
      <c r="M20" s="21"/>
      <c r="N20" s="30" t="str" cm="1">
        <f t="array" aca="1" ref="N20" ca="1">IF(INDIRECT("M" &amp; ROW())="x", INDIRECT("B" &amp; ROW()) &amp; IF(INDIRECT("E" &amp; ROW())="x", " in 2", " in 3"), "")</f>
        <v/>
      </c>
    </row>
    <row r="21" spans="1:14" x14ac:dyDescent="0.3">
      <c r="A21" s="33">
        <v>2</v>
      </c>
      <c r="B21" s="45" t="s">
        <v>69</v>
      </c>
      <c r="C21" s="33" t="s">
        <v>70</v>
      </c>
      <c r="D21" s="34">
        <v>0.5696</v>
      </c>
      <c r="E21" s="35" t="s">
        <v>101</v>
      </c>
      <c r="F21" s="33">
        <v>192</v>
      </c>
      <c r="G21" s="33">
        <v>108</v>
      </c>
      <c r="H21" s="33">
        <v>1.7039999961853027</v>
      </c>
      <c r="I21" s="23">
        <v>1.61</v>
      </c>
      <c r="J21" s="23">
        <v>1.65</v>
      </c>
      <c r="K21" s="13"/>
      <c r="L21" s="21"/>
      <c r="M21" s="47" t="s">
        <v>101</v>
      </c>
      <c r="N21" s="30" t="str" cm="1">
        <f t="array" aca="1" ref="N21" ca="1">IF(INDIRECT("M" &amp; ROW())="x", INDIRECT("B" &amp; ROW()) &amp; IF(INDIRECT("E" &amp; ROW())="x", " in 2", " in 3"), "")</f>
        <v>Hugo Grenier in 2</v>
      </c>
    </row>
    <row r="22" spans="1:14" ht="202.8" x14ac:dyDescent="0.3">
      <c r="A22" s="36"/>
      <c r="B22" s="43" t="s">
        <v>71</v>
      </c>
      <c r="C22" s="36" t="s">
        <v>72</v>
      </c>
      <c r="D22" s="37">
        <v>0.4304</v>
      </c>
      <c r="E22" s="38"/>
      <c r="F22" s="36">
        <v>312</v>
      </c>
      <c r="G22" s="36">
        <v>301</v>
      </c>
      <c r="H22" s="36">
        <v>2.2200000286102295</v>
      </c>
      <c r="I22" s="23"/>
      <c r="J22" s="23"/>
      <c r="K22" s="48" t="s">
        <v>102</v>
      </c>
      <c r="L22" s="21">
        <v>7.5</v>
      </c>
      <c r="M22" s="21"/>
      <c r="N22" s="30" t="str" cm="1">
        <f t="array" aca="1" ref="N22" ca="1">IF(INDIRECT("M" &amp; ROW())="x", INDIRECT("B" &amp; ROW()) &amp; IF(INDIRECT("E" &amp; ROW())="x", " in 2", " in 3"), "")</f>
        <v/>
      </c>
    </row>
    <row r="23" spans="1:14" x14ac:dyDescent="0.3">
      <c r="A23" s="21"/>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21"/>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x14ac:dyDescent="0.3">
      <c r="A25" s="39" t="s">
        <v>77</v>
      </c>
      <c r="B25" s="40"/>
      <c r="C25" s="40"/>
      <c r="D25" s="40"/>
      <c r="E25" s="40"/>
      <c r="F25" s="40"/>
      <c r="G25" s="40"/>
      <c r="H25" s="40"/>
      <c r="I25" s="23"/>
      <c r="J25" s="23"/>
      <c r="K25" s="13"/>
      <c r="L25" s="21"/>
      <c r="M25" s="21"/>
      <c r="N25" s="30" t="str" cm="1">
        <f t="array" aca="1" ref="N25" ca="1">IF(INDIRECT("M" &amp; ROW())="x", INDIRECT("B" &amp; ROW()) &amp; IF(INDIRECT("E" &amp; ROW())="x", " in 2", " in 3"), "")</f>
        <v/>
      </c>
    </row>
    <row r="26" spans="1:14" x14ac:dyDescent="0.3">
      <c r="A26" s="21"/>
      <c r="B26" s="21"/>
      <c r="C26" s="21"/>
      <c r="D26" s="14" t="s">
        <v>21</v>
      </c>
      <c r="E26" s="14" t="s">
        <v>22</v>
      </c>
      <c r="F26" s="14" t="s">
        <v>23</v>
      </c>
      <c r="G26" s="14" t="s">
        <v>24</v>
      </c>
      <c r="H26" s="15" t="s">
        <v>25</v>
      </c>
      <c r="I26" s="16" t="s">
        <v>26</v>
      </c>
      <c r="J26" s="16" t="s">
        <v>27</v>
      </c>
      <c r="K26" s="17" t="s">
        <v>28</v>
      </c>
      <c r="L26" s="24" t="s">
        <v>49</v>
      </c>
      <c r="M26" s="25"/>
      <c r="N26" s="29" t="s">
        <v>50</v>
      </c>
    </row>
    <row r="27" spans="1:14" x14ac:dyDescent="0.3">
      <c r="A27" s="33">
        <v>1</v>
      </c>
      <c r="B27" s="45" t="s">
        <v>78</v>
      </c>
      <c r="C27" s="33" t="s">
        <v>62</v>
      </c>
      <c r="D27" s="34">
        <v>0.67059999999999997</v>
      </c>
      <c r="E27" s="35"/>
      <c r="F27" s="33">
        <v>148</v>
      </c>
      <c r="G27" s="33">
        <v>87</v>
      </c>
      <c r="H27" s="33">
        <v>1.4270000457763672</v>
      </c>
      <c r="I27" s="23">
        <v>1.45</v>
      </c>
      <c r="J27" s="23">
        <v>1.7</v>
      </c>
      <c r="K27" s="44">
        <v>0.66666666666666663</v>
      </c>
      <c r="L27" s="21"/>
      <c r="M27" s="47" t="s">
        <v>101</v>
      </c>
      <c r="N27" s="30" t="str" cm="1">
        <f t="array" aca="1" ref="N27" ca="1">IF(INDIRECT("M" &amp; ROW())="x", INDIRECT("B" &amp; ROW()) &amp; IF(INDIRECT("E" &amp; ROW())="x", " in 2", " in 3"), "")</f>
        <v>Zachary Svajda in 3</v>
      </c>
    </row>
    <row r="28" spans="1:14" ht="202.8" x14ac:dyDescent="0.3">
      <c r="A28" s="36"/>
      <c r="B28" s="43" t="s">
        <v>79</v>
      </c>
      <c r="C28" s="36" t="s">
        <v>80</v>
      </c>
      <c r="D28" s="37">
        <v>0.32940000000000003</v>
      </c>
      <c r="E28" s="38" t="s">
        <v>101</v>
      </c>
      <c r="F28" s="36">
        <v>217</v>
      </c>
      <c r="G28" s="36">
        <v>121</v>
      </c>
      <c r="H28" s="36">
        <v>2.9600000381469727</v>
      </c>
      <c r="I28" s="23"/>
      <c r="J28" s="23"/>
      <c r="K28" s="48" t="s">
        <v>104</v>
      </c>
      <c r="L28" s="21">
        <v>6.5</v>
      </c>
      <c r="M28" s="21"/>
      <c r="N28" s="30" t="str" cm="1">
        <f t="array" aca="1" ref="N28" ca="1">IF(INDIRECT("M" &amp; ROW())="x", INDIRECT("B" &amp; ROW()) &amp; IF(INDIRECT("E" &amp; ROW())="x", " in 2", " in 3"), "")</f>
        <v/>
      </c>
    </row>
    <row r="29" spans="1:14" x14ac:dyDescent="0.3">
      <c r="A29" s="33">
        <v>2</v>
      </c>
      <c r="B29" s="41" t="s">
        <v>81</v>
      </c>
      <c r="C29" s="33" t="s">
        <v>58</v>
      </c>
      <c r="D29" s="34">
        <v>0.4037</v>
      </c>
      <c r="E29" s="35" t="s">
        <v>101</v>
      </c>
      <c r="F29" s="33">
        <v>211</v>
      </c>
      <c r="G29" s="33">
        <v>150</v>
      </c>
      <c r="H29" s="33">
        <v>2.63</v>
      </c>
      <c r="I29" s="23"/>
      <c r="J29" s="23"/>
      <c r="K29" s="13"/>
      <c r="L29" s="21"/>
      <c r="M29" s="21"/>
      <c r="N29" s="30" t="str" cm="1">
        <f t="array" aca="1" ref="N29" ca="1">IF(INDIRECT("M" &amp; ROW())="x", INDIRECT("B" &amp; ROW()) &amp; IF(INDIRECT("E" &amp; ROW())="x", " in 2", " in 3"), "")</f>
        <v/>
      </c>
    </row>
    <row r="30" spans="1:14" ht="234" x14ac:dyDescent="0.3">
      <c r="A30" s="36"/>
      <c r="B30" s="46" t="s">
        <v>82</v>
      </c>
      <c r="C30" s="36" t="s">
        <v>62</v>
      </c>
      <c r="D30" s="37">
        <v>0.59630000000000005</v>
      </c>
      <c r="E30" s="38"/>
      <c r="F30" s="36">
        <v>124</v>
      </c>
      <c r="G30" s="36">
        <v>123</v>
      </c>
      <c r="H30" s="36">
        <v>1.44</v>
      </c>
      <c r="I30" s="23">
        <v>1.45</v>
      </c>
      <c r="J30" s="23">
        <v>1.6</v>
      </c>
      <c r="K30" s="48" t="s">
        <v>115</v>
      </c>
      <c r="L30" s="21">
        <v>7</v>
      </c>
      <c r="M30" s="47" t="s">
        <v>101</v>
      </c>
      <c r="N30" s="30" t="str" cm="1">
        <f t="array" aca="1" ref="N30" ca="1">IF(INDIRECT("M" &amp; ROW())="x", INDIRECT("B" &amp; ROW()) &amp; IF(INDIRECT("E" &amp; ROW())="x", " in 2", " in 3"), "")</f>
        <v>Eliot Spizzirri in 3</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row>
    <row r="183" spans="1:14" x14ac:dyDescent="0.3">
      <c r="A183" s="10"/>
      <c r="B183" s="10"/>
      <c r="C183" s="10"/>
      <c r="D183" s="10"/>
      <c r="E183" s="11"/>
      <c r="F183" s="10"/>
      <c r="G183" s="10"/>
      <c r="H183" s="10"/>
      <c r="I183" s="12"/>
      <c r="J183" s="12"/>
      <c r="K183" s="13"/>
      <c r="L183" s="10"/>
      <c r="M183" s="10"/>
      <c r="N183" s="31"/>
    </row>
    <row r="184" spans="1:14" x14ac:dyDescent="0.3">
      <c r="A184" s="10"/>
      <c r="B184" s="10"/>
      <c r="C184" s="10"/>
      <c r="D184" s="10"/>
      <c r="E184" s="11"/>
      <c r="F184" s="10"/>
      <c r="G184" s="10"/>
      <c r="H184" s="10"/>
      <c r="I184" s="12"/>
      <c r="J184" s="12"/>
      <c r="K184" s="13"/>
      <c r="L184" s="10"/>
      <c r="M184" s="10"/>
      <c r="N184" s="31"/>
    </row>
    <row r="185" spans="1:14" x14ac:dyDescent="0.3">
      <c r="A185" s="10"/>
      <c r="B185" s="10"/>
      <c r="C185" s="10"/>
      <c r="D185" s="10"/>
      <c r="E185" s="11"/>
      <c r="F185" s="10"/>
      <c r="G185" s="10"/>
      <c r="H185" s="10"/>
      <c r="I185" s="12"/>
      <c r="J185" s="12"/>
      <c r="K185" s="13"/>
      <c r="L185" s="10"/>
      <c r="M185" s="10"/>
      <c r="N185" s="31"/>
    </row>
    <row r="186" spans="1:14" x14ac:dyDescent="0.3">
      <c r="A186" s="10"/>
      <c r="B186" s="10"/>
      <c r="C186" s="10"/>
      <c r="D186" s="10"/>
      <c r="E186" s="11"/>
      <c r="F186" s="10"/>
      <c r="G186" s="10"/>
      <c r="H186" s="10"/>
      <c r="I186" s="12"/>
      <c r="J186" s="12"/>
      <c r="K186" s="13"/>
      <c r="L186" s="10"/>
      <c r="M186" s="10"/>
      <c r="N186" s="31"/>
    </row>
    <row r="187" spans="1:14" x14ac:dyDescent="0.3">
      <c r="A187" s="10"/>
      <c r="B187" s="10"/>
      <c r="C187" s="10"/>
      <c r="D187" s="10"/>
      <c r="E187" s="11"/>
      <c r="F187" s="10"/>
      <c r="G187" s="10"/>
      <c r="H187" s="10"/>
      <c r="I187" s="12"/>
      <c r="J187" s="12"/>
      <c r="K187" s="13"/>
      <c r="L187" s="10"/>
      <c r="M187" s="10"/>
      <c r="N187" s="31"/>
    </row>
    <row r="188" spans="1:14" x14ac:dyDescent="0.3">
      <c r="A188" s="10"/>
      <c r="B188" s="10"/>
      <c r="C188" s="10"/>
      <c r="D188" s="10"/>
      <c r="E188" s="11"/>
      <c r="F188" s="10"/>
      <c r="G188" s="10"/>
      <c r="H188" s="10"/>
      <c r="I188" s="12"/>
      <c r="J188" s="12"/>
      <c r="K188" s="13"/>
      <c r="L188" s="10"/>
      <c r="M188" s="10"/>
      <c r="N188" s="31"/>
    </row>
    <row r="189" spans="1:14" x14ac:dyDescent="0.3">
      <c r="A189" s="10"/>
      <c r="B189" s="10"/>
      <c r="C189" s="10"/>
      <c r="D189" s="10"/>
      <c r="E189" s="11"/>
      <c r="F189" s="10"/>
      <c r="G189" s="10"/>
      <c r="H189" s="10"/>
      <c r="I189" s="12"/>
      <c r="J189" s="12"/>
      <c r="K189" s="13"/>
      <c r="L189" s="10"/>
      <c r="M189" s="10"/>
      <c r="N189" s="31"/>
    </row>
    <row r="190" spans="1:14" x14ac:dyDescent="0.3">
      <c r="A190" s="10"/>
      <c r="B190" s="10"/>
      <c r="C190" s="10"/>
      <c r="D190" s="10"/>
      <c r="E190" s="11"/>
      <c r="F190" s="10"/>
      <c r="G190" s="10"/>
      <c r="H190" s="10"/>
      <c r="I190" s="12"/>
      <c r="J190" s="12"/>
      <c r="K190" s="13"/>
      <c r="L190" s="10"/>
      <c r="M190" s="10"/>
      <c r="N190" s="31"/>
    </row>
    <row r="191" spans="1:14" x14ac:dyDescent="0.3">
      <c r="A191" s="10"/>
      <c r="B191" s="10"/>
      <c r="C191" s="10"/>
      <c r="D191" s="10"/>
      <c r="E191" s="11"/>
      <c r="F191" s="10"/>
      <c r="G191" s="10"/>
      <c r="H191" s="10"/>
      <c r="I191" s="12"/>
      <c r="J191" s="12"/>
      <c r="K191" s="13"/>
      <c r="L191" s="10"/>
      <c r="M191" s="10"/>
      <c r="N191" s="31"/>
    </row>
    <row r="192" spans="1:14" x14ac:dyDescent="0.3">
      <c r="A192" s="10"/>
      <c r="B192" s="10"/>
      <c r="C192" s="10"/>
      <c r="D192" s="10"/>
      <c r="E192" s="11"/>
      <c r="F192" s="10"/>
      <c r="G192" s="10"/>
      <c r="H192" s="10"/>
      <c r="I192" s="12"/>
      <c r="J192" s="12"/>
      <c r="K192" s="13"/>
      <c r="L192" s="10"/>
      <c r="M192" s="10"/>
      <c r="N192" s="31"/>
    </row>
    <row r="193" spans="1:14" x14ac:dyDescent="0.3">
      <c r="A193" s="10"/>
      <c r="B193" s="10"/>
      <c r="C193" s="10"/>
      <c r="D193" s="10"/>
      <c r="E193" s="11"/>
      <c r="F193" s="10"/>
      <c r="G193" s="10"/>
      <c r="H193" s="10"/>
      <c r="I193" s="12"/>
      <c r="J193" s="12"/>
      <c r="K193" s="13"/>
      <c r="L193" s="10"/>
      <c r="M193" s="10"/>
      <c r="N193" s="31"/>
    </row>
    <row r="194" spans="1:14" x14ac:dyDescent="0.3">
      <c r="A194" s="10"/>
      <c r="B194" s="10"/>
      <c r="C194" s="10"/>
      <c r="D194" s="10"/>
      <c r="E194" s="11"/>
      <c r="F194" s="10"/>
      <c r="G194" s="10"/>
      <c r="H194" s="10"/>
      <c r="I194" s="12"/>
      <c r="J194" s="12"/>
      <c r="K194" s="13"/>
      <c r="L194" s="10"/>
      <c r="M194" s="10"/>
      <c r="N194" s="31"/>
    </row>
    <row r="195" spans="1:14" x14ac:dyDescent="0.3">
      <c r="A195" s="10"/>
      <c r="B195" s="10"/>
      <c r="C195" s="10"/>
      <c r="D195" s="10"/>
      <c r="E195" s="11"/>
      <c r="F195" s="10"/>
      <c r="G195" s="10"/>
      <c r="H195" s="10"/>
      <c r="I195" s="12"/>
      <c r="J195" s="12"/>
      <c r="K195" s="13"/>
      <c r="L195" s="10"/>
      <c r="M195" s="10"/>
      <c r="N195" s="31"/>
    </row>
    <row r="196" spans="1:14" x14ac:dyDescent="0.3">
      <c r="A196" s="10"/>
      <c r="B196" s="10"/>
      <c r="C196" s="10"/>
      <c r="D196" s="10"/>
      <c r="E196" s="11"/>
      <c r="F196" s="10"/>
      <c r="G196" s="10"/>
      <c r="H196" s="10"/>
      <c r="I196" s="12"/>
      <c r="J196" s="12"/>
      <c r="K196" s="13"/>
      <c r="L196" s="10"/>
      <c r="M196" s="10"/>
      <c r="N196" s="31"/>
    </row>
    <row r="197" spans="1:14" x14ac:dyDescent="0.3">
      <c r="A197" s="10"/>
      <c r="B197" s="10"/>
      <c r="C197" s="10"/>
      <c r="D197" s="10"/>
      <c r="E197" s="11"/>
      <c r="F197" s="10"/>
      <c r="G197" s="10"/>
      <c r="H197" s="10"/>
      <c r="I197" s="12"/>
      <c r="J197" s="12"/>
      <c r="K197" s="13"/>
      <c r="L197" s="10"/>
      <c r="M197" s="10"/>
      <c r="N197" s="31"/>
    </row>
    <row r="198" spans="1:14" x14ac:dyDescent="0.3">
      <c r="A198" s="10"/>
      <c r="B198" s="10"/>
      <c r="C198" s="10"/>
      <c r="D198" s="10"/>
      <c r="E198" s="11"/>
      <c r="F198" s="10"/>
      <c r="G198" s="10"/>
      <c r="H198" s="10"/>
      <c r="I198" s="12"/>
      <c r="J198" s="12"/>
      <c r="K198" s="13"/>
      <c r="L198" s="10"/>
      <c r="M198" s="10"/>
      <c r="N198" s="31"/>
    </row>
    <row r="199" spans="1:14" x14ac:dyDescent="0.3">
      <c r="A199" s="10"/>
      <c r="B199" s="10"/>
      <c r="C199" s="10"/>
      <c r="D199" s="10"/>
      <c r="E199" s="11"/>
      <c r="F199" s="10"/>
      <c r="G199" s="10"/>
      <c r="H199" s="10"/>
      <c r="I199" s="12"/>
      <c r="J199" s="12"/>
      <c r="K199" s="13"/>
      <c r="L199" s="10"/>
      <c r="M199" s="10"/>
      <c r="N199" s="31"/>
    </row>
    <row r="200" spans="1:14" x14ac:dyDescent="0.3">
      <c r="A200" s="10"/>
      <c r="B200" s="10"/>
      <c r="C200" s="10"/>
      <c r="D200" s="10"/>
      <c r="E200" s="11"/>
      <c r="F200" s="10"/>
      <c r="G200" s="10"/>
      <c r="H200" s="10"/>
      <c r="I200" s="12"/>
      <c r="J200" s="12"/>
      <c r="K200" s="13"/>
      <c r="L200" s="10"/>
      <c r="M200" s="10"/>
      <c r="N200" s="31"/>
    </row>
    <row r="201" spans="1:14" x14ac:dyDescent="0.3">
      <c r="A201" s="10"/>
      <c r="B201" s="10"/>
      <c r="C201" s="10"/>
      <c r="D201" s="10"/>
      <c r="E201" s="11"/>
      <c r="F201" s="10"/>
      <c r="G201" s="10"/>
      <c r="H201" s="10"/>
      <c r="I201" s="12"/>
      <c r="J201" s="12"/>
      <c r="K201" s="13"/>
      <c r="L201" s="10"/>
      <c r="M201" s="10"/>
      <c r="N201" s="31"/>
    </row>
    <row r="202" spans="1:14" x14ac:dyDescent="0.3">
      <c r="A202" s="10"/>
      <c r="B202" s="10"/>
      <c r="C202" s="10"/>
      <c r="D202" s="10"/>
      <c r="E202" s="11"/>
      <c r="F202" s="10"/>
      <c r="G202" s="10"/>
      <c r="H202" s="10"/>
      <c r="I202" s="12"/>
      <c r="J202" s="12"/>
      <c r="K202" s="13"/>
      <c r="L202" s="10"/>
      <c r="M202" s="10"/>
      <c r="N202" s="31"/>
    </row>
    <row r="203" spans="1:14" x14ac:dyDescent="0.3">
      <c r="A203" s="10"/>
      <c r="B203" s="10"/>
      <c r="C203" s="10"/>
      <c r="D203" s="10"/>
      <c r="E203" s="11"/>
      <c r="F203" s="10"/>
      <c r="G203" s="10"/>
      <c r="H203" s="10"/>
      <c r="I203" s="12"/>
      <c r="J203" s="12"/>
      <c r="K203" s="13"/>
      <c r="L203" s="10"/>
      <c r="M203" s="10"/>
      <c r="N203" s="31"/>
    </row>
    <row r="204" spans="1:14" x14ac:dyDescent="0.3">
      <c r="A204" s="10"/>
      <c r="B204" s="10"/>
      <c r="C204" s="10"/>
      <c r="D204" s="10"/>
      <c r="E204" s="11"/>
      <c r="F204" s="10"/>
      <c r="G204" s="10"/>
      <c r="H204" s="10"/>
      <c r="I204" s="12"/>
      <c r="J204" s="12"/>
      <c r="K204" s="13"/>
      <c r="L204" s="10"/>
      <c r="M204" s="10"/>
      <c r="N204" s="31"/>
    </row>
    <row r="205" spans="1:14" x14ac:dyDescent="0.3">
      <c r="A205" s="10"/>
      <c r="B205" s="10"/>
      <c r="C205" s="10"/>
      <c r="D205" s="10"/>
      <c r="E205" s="11"/>
      <c r="F205" s="10"/>
      <c r="G205" s="10"/>
      <c r="H205" s="10"/>
      <c r="I205" s="12"/>
      <c r="J205" s="12"/>
      <c r="K205" s="13"/>
      <c r="L205" s="10"/>
      <c r="M205" s="10"/>
      <c r="N205" s="31"/>
    </row>
    <row r="206" spans="1:14" x14ac:dyDescent="0.3">
      <c r="A206" s="10"/>
      <c r="B206" s="10"/>
      <c r="C206" s="10"/>
      <c r="D206" s="10"/>
      <c r="E206" s="11"/>
      <c r="F206" s="10"/>
      <c r="G206" s="10"/>
      <c r="H206" s="10"/>
      <c r="I206" s="12"/>
      <c r="J206" s="12"/>
      <c r="K206" s="13"/>
      <c r="L206" s="10"/>
      <c r="M206" s="10"/>
      <c r="N206" s="31"/>
    </row>
    <row r="207" spans="1:14" x14ac:dyDescent="0.3">
      <c r="A207" s="10"/>
      <c r="B207" s="10"/>
      <c r="C207" s="10"/>
      <c r="D207" s="10"/>
      <c r="E207" s="11"/>
      <c r="F207" s="10"/>
      <c r="G207" s="10"/>
      <c r="H207" s="10"/>
      <c r="I207" s="12"/>
      <c r="J207" s="12"/>
      <c r="K207" s="13"/>
      <c r="L207" s="10"/>
      <c r="M207" s="10"/>
      <c r="N207" s="31"/>
    </row>
    <row r="208" spans="1:14" x14ac:dyDescent="0.3">
      <c r="A208" s="10"/>
      <c r="B208" s="10"/>
      <c r="C208" s="10"/>
      <c r="D208" s="10"/>
      <c r="E208" s="11"/>
      <c r="F208" s="10"/>
      <c r="G208" s="10"/>
      <c r="H208" s="10"/>
      <c r="I208" s="12"/>
      <c r="J208" s="12"/>
      <c r="K208" s="13"/>
      <c r="L208" s="10"/>
      <c r="M208" s="10"/>
      <c r="N208" s="31"/>
    </row>
    <row r="209" spans="1:14" x14ac:dyDescent="0.3">
      <c r="A209" s="10"/>
      <c r="B209" s="10"/>
      <c r="C209" s="10"/>
      <c r="D209" s="10"/>
      <c r="E209" s="11"/>
      <c r="F209" s="10"/>
      <c r="G209" s="10"/>
      <c r="H209" s="10"/>
      <c r="I209" s="12"/>
      <c r="J209" s="12"/>
      <c r="K209" s="13"/>
      <c r="L209" s="10"/>
      <c r="M209" s="10"/>
      <c r="N209" s="31"/>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row>
    <row r="303" spans="1:14" x14ac:dyDescent="0.3">
      <c r="A303" s="10"/>
      <c r="B303" s="10"/>
      <c r="C303" s="10"/>
      <c r="D303" s="10"/>
      <c r="E303" s="11"/>
      <c r="F303" s="10"/>
      <c r="G303" s="10"/>
      <c r="H303" s="10"/>
      <c r="I303" s="12"/>
      <c r="J303" s="12"/>
      <c r="K303" s="13"/>
      <c r="L303" s="10"/>
      <c r="M303" s="10"/>
      <c r="N303" s="31"/>
    </row>
    <row r="304" spans="1:14" x14ac:dyDescent="0.3">
      <c r="A304" s="10"/>
      <c r="B304" s="10"/>
      <c r="C304" s="10"/>
      <c r="D304" s="10"/>
      <c r="E304" s="11"/>
      <c r="F304" s="10"/>
      <c r="G304" s="10"/>
      <c r="H304" s="10"/>
      <c r="I304" s="12"/>
      <c r="J304" s="12"/>
      <c r="K304" s="13"/>
      <c r="L304" s="10"/>
      <c r="M304" s="10"/>
      <c r="N304" s="31"/>
    </row>
    <row r="305" spans="1:14" x14ac:dyDescent="0.3">
      <c r="A305" s="10"/>
      <c r="B305" s="10"/>
      <c r="C305" s="10"/>
      <c r="D305" s="10"/>
      <c r="E305" s="11"/>
      <c r="F305" s="10"/>
      <c r="G305" s="10"/>
      <c r="H305" s="10"/>
      <c r="I305" s="12"/>
      <c r="J305" s="12"/>
      <c r="K305" s="13"/>
      <c r="L305" s="10"/>
      <c r="M305" s="10"/>
      <c r="N305" s="31"/>
    </row>
    <row r="306" spans="1:14" x14ac:dyDescent="0.3">
      <c r="A306" s="10"/>
      <c r="B306" s="10"/>
      <c r="C306" s="10"/>
      <c r="D306" s="10"/>
      <c r="E306" s="11"/>
      <c r="F306" s="10"/>
      <c r="G306" s="10"/>
      <c r="H306" s="10"/>
      <c r="I306" s="12"/>
      <c r="J306" s="12"/>
      <c r="K306" s="13"/>
      <c r="L306" s="10"/>
      <c r="M306" s="10"/>
      <c r="N306" s="31"/>
    </row>
    <row r="307" spans="1:14" x14ac:dyDescent="0.3">
      <c r="A307" s="10"/>
      <c r="B307" s="10"/>
      <c r="C307" s="10"/>
      <c r="D307" s="10"/>
      <c r="E307" s="11"/>
      <c r="F307" s="10"/>
      <c r="G307" s="10"/>
      <c r="H307" s="10"/>
      <c r="I307" s="12"/>
      <c r="J307" s="12"/>
      <c r="K307" s="13"/>
      <c r="L307" s="10"/>
      <c r="M307" s="10"/>
      <c r="N307" s="31"/>
    </row>
    <row r="308" spans="1:14" x14ac:dyDescent="0.3">
      <c r="A308" s="10"/>
      <c r="B308" s="10"/>
      <c r="C308" s="10"/>
      <c r="D308" s="10"/>
      <c r="E308" s="11"/>
      <c r="F308" s="10"/>
      <c r="G308" s="10"/>
      <c r="H308" s="10"/>
      <c r="I308" s="12"/>
      <c r="J308" s="12"/>
      <c r="K308" s="13"/>
      <c r="L308" s="10"/>
      <c r="M308" s="10"/>
      <c r="N308" s="31"/>
    </row>
    <row r="309" spans="1:14" x14ac:dyDescent="0.3">
      <c r="A309" s="10"/>
      <c r="B309" s="10"/>
      <c r="C309" s="10"/>
      <c r="D309" s="10"/>
      <c r="E309" s="11"/>
      <c r="F309" s="10"/>
      <c r="G309" s="10"/>
      <c r="H309" s="10"/>
      <c r="I309" s="12"/>
      <c r="J309" s="12"/>
      <c r="K309" s="13"/>
      <c r="L309" s="10"/>
      <c r="M309" s="10"/>
      <c r="N309" s="31"/>
    </row>
    <row r="310" spans="1:14" x14ac:dyDescent="0.3">
      <c r="A310" s="10"/>
      <c r="B310" s="10"/>
      <c r="C310" s="10"/>
      <c r="D310" s="10"/>
      <c r="E310" s="11"/>
      <c r="F310" s="10"/>
      <c r="G310" s="10"/>
      <c r="H310" s="10"/>
      <c r="I310" s="12"/>
      <c r="J310" s="12"/>
      <c r="K310" s="13"/>
      <c r="L310" s="10"/>
      <c r="M310" s="10"/>
      <c r="N310" s="31"/>
    </row>
    <row r="311" spans="1:14" x14ac:dyDescent="0.3">
      <c r="A311" s="10"/>
      <c r="B311" s="10"/>
      <c r="C311" s="10"/>
      <c r="D311" s="10"/>
      <c r="E311" s="11"/>
      <c r="F311" s="10"/>
      <c r="G311" s="10"/>
      <c r="H311" s="10"/>
      <c r="I311" s="12"/>
      <c r="J311" s="12"/>
      <c r="K311" s="13"/>
      <c r="L311" s="10"/>
      <c r="M311" s="10"/>
      <c r="N311" s="31"/>
    </row>
    <row r="312" spans="1:14" x14ac:dyDescent="0.3">
      <c r="A312" s="10"/>
      <c r="B312" s="10"/>
      <c r="C312" s="10"/>
      <c r="D312" s="10"/>
      <c r="E312" s="11"/>
      <c r="F312" s="10"/>
      <c r="G312" s="10"/>
      <c r="H312" s="10"/>
      <c r="I312" s="12"/>
      <c r="J312" s="12"/>
      <c r="K312" s="13"/>
      <c r="L312" s="10"/>
      <c r="M312" s="10"/>
      <c r="N312" s="31"/>
    </row>
    <row r="313" spans="1:14" x14ac:dyDescent="0.3">
      <c r="A313" s="10"/>
      <c r="B313" s="10"/>
      <c r="C313" s="10"/>
      <c r="D313" s="10"/>
      <c r="E313" s="11"/>
      <c r="F313" s="10"/>
      <c r="G313" s="10"/>
      <c r="H313" s="10"/>
      <c r="I313" s="12"/>
      <c r="J313" s="12"/>
      <c r="K313" s="13"/>
      <c r="L313" s="10"/>
      <c r="M313" s="10"/>
      <c r="N313" s="31"/>
    </row>
    <row r="314" spans="1:14" x14ac:dyDescent="0.3">
      <c r="A314" s="10"/>
      <c r="B314" s="10"/>
      <c r="C314" s="10"/>
      <c r="D314" s="10"/>
      <c r="E314" s="11"/>
      <c r="F314" s="10"/>
      <c r="G314" s="10"/>
      <c r="H314" s="10"/>
      <c r="I314" s="12"/>
      <c r="J314" s="12"/>
      <c r="K314" s="13"/>
      <c r="L314" s="10"/>
      <c r="M314" s="10"/>
      <c r="N314" s="31"/>
    </row>
    <row r="315" spans="1:14" x14ac:dyDescent="0.3">
      <c r="A315" s="10"/>
      <c r="B315" s="10"/>
      <c r="C315" s="10"/>
      <c r="D315" s="10"/>
      <c r="E315" s="11"/>
      <c r="F315" s="10"/>
      <c r="G315" s="10"/>
      <c r="H315" s="10"/>
      <c r="I315" s="12"/>
      <c r="J315" s="12"/>
      <c r="K315" s="13"/>
      <c r="L315" s="10"/>
      <c r="M315" s="10"/>
      <c r="N315" s="31"/>
    </row>
    <row r="316" spans="1:14" x14ac:dyDescent="0.3">
      <c r="A316" s="10"/>
      <c r="B316" s="10"/>
      <c r="C316" s="10"/>
      <c r="D316" s="10"/>
      <c r="E316" s="11"/>
      <c r="F316" s="10"/>
      <c r="G316" s="10"/>
      <c r="H316" s="10"/>
      <c r="I316" s="12"/>
      <c r="J316" s="12"/>
      <c r="K316" s="13"/>
      <c r="L316" s="10"/>
      <c r="M316" s="10"/>
      <c r="N316" s="31"/>
    </row>
    <row r="317" spans="1:14" x14ac:dyDescent="0.3">
      <c r="A317" s="10"/>
      <c r="B317" s="10"/>
      <c r="C317" s="10"/>
      <c r="D317" s="10"/>
      <c r="E317" s="11"/>
      <c r="F317" s="10"/>
      <c r="G317" s="10"/>
      <c r="H317" s="10"/>
      <c r="I317" s="12"/>
      <c r="J317" s="12"/>
      <c r="K317" s="13"/>
      <c r="L317" s="10"/>
      <c r="M317" s="10"/>
      <c r="N317" s="31"/>
    </row>
    <row r="318" spans="1:14" x14ac:dyDescent="0.3">
      <c r="A318" s="10"/>
      <c r="B318" s="10"/>
      <c r="C318" s="10"/>
      <c r="D318" s="10"/>
      <c r="E318" s="11"/>
      <c r="F318" s="10"/>
      <c r="G318" s="10"/>
      <c r="H318" s="10"/>
      <c r="I318" s="12"/>
      <c r="J318" s="12"/>
      <c r="K318" s="13"/>
      <c r="L318" s="10"/>
      <c r="M318" s="10"/>
      <c r="N318" s="31"/>
    </row>
    <row r="319" spans="1:14" x14ac:dyDescent="0.3">
      <c r="A319" s="10"/>
      <c r="B319" s="10"/>
      <c r="C319" s="10"/>
      <c r="D319" s="10"/>
      <c r="E319" s="11"/>
      <c r="F319" s="10"/>
      <c r="G319" s="10"/>
      <c r="H319" s="10"/>
      <c r="I319" s="12"/>
      <c r="J319" s="12"/>
      <c r="K319" s="13"/>
      <c r="L319" s="10"/>
      <c r="M319" s="10"/>
      <c r="N319" s="31"/>
    </row>
    <row r="320" spans="1:14" x14ac:dyDescent="0.3">
      <c r="A320" s="10"/>
      <c r="B320" s="10"/>
      <c r="C320" s="10"/>
      <c r="D320" s="10"/>
      <c r="E320" s="11"/>
      <c r="F320" s="10"/>
      <c r="G320" s="10"/>
      <c r="H320" s="10"/>
      <c r="I320" s="12"/>
      <c r="J320" s="12"/>
      <c r="K320" s="13"/>
      <c r="L320" s="10"/>
      <c r="M320" s="10"/>
      <c r="N320" s="31"/>
    </row>
    <row r="321" spans="1:14" x14ac:dyDescent="0.3">
      <c r="A321" s="10"/>
      <c r="B321" s="10"/>
      <c r="C321" s="10"/>
      <c r="D321" s="10"/>
      <c r="E321" s="11"/>
      <c r="F321" s="10"/>
      <c r="G321" s="10"/>
      <c r="H321" s="10"/>
      <c r="I321" s="12"/>
      <c r="J321" s="12"/>
      <c r="K321" s="13"/>
      <c r="L321" s="10"/>
      <c r="M321" s="10"/>
      <c r="N321" s="31"/>
    </row>
    <row r="322" spans="1:14" x14ac:dyDescent="0.3">
      <c r="A322" s="10"/>
      <c r="B322" s="10"/>
      <c r="C322" s="10"/>
      <c r="D322" s="10"/>
      <c r="E322" s="11"/>
      <c r="F322" s="10"/>
      <c r="G322" s="10"/>
      <c r="H322" s="10"/>
      <c r="I322" s="12"/>
      <c r="J322" s="12"/>
      <c r="K322" s="13"/>
      <c r="L322" s="10"/>
      <c r="M322" s="10"/>
      <c r="N322" s="31"/>
    </row>
    <row r="323" spans="1:14" x14ac:dyDescent="0.3">
      <c r="A323" s="10"/>
      <c r="B323" s="10"/>
      <c r="C323" s="10"/>
      <c r="D323" s="10"/>
      <c r="E323" s="11"/>
      <c r="F323" s="10"/>
      <c r="G323" s="10"/>
      <c r="H323" s="10"/>
      <c r="I323" s="12"/>
      <c r="J323" s="12"/>
      <c r="K323" s="13"/>
      <c r="L323" s="10"/>
      <c r="M323" s="10"/>
      <c r="N323" s="31"/>
    </row>
    <row r="324" spans="1:14" x14ac:dyDescent="0.3">
      <c r="A324" s="10"/>
      <c r="B324" s="10"/>
      <c r="C324" s="10"/>
      <c r="D324" s="10"/>
      <c r="E324" s="11"/>
      <c r="F324" s="10"/>
      <c r="G324" s="10"/>
      <c r="H324" s="10"/>
      <c r="I324" s="12"/>
      <c r="J324" s="12"/>
      <c r="K324" s="13"/>
      <c r="L324" s="10"/>
      <c r="M324" s="10"/>
      <c r="N324" s="31"/>
    </row>
    <row r="325" spans="1:14" x14ac:dyDescent="0.3">
      <c r="A325" s="10"/>
      <c r="B325" s="10"/>
      <c r="C325" s="10"/>
      <c r="D325" s="10"/>
      <c r="E325" s="11"/>
      <c r="F325" s="10"/>
      <c r="G325" s="10"/>
      <c r="H325" s="10"/>
      <c r="I325" s="12"/>
      <c r="J325" s="12"/>
      <c r="K325" s="13"/>
      <c r="L325" s="10"/>
      <c r="M325" s="10"/>
      <c r="N325" s="31"/>
    </row>
    <row r="326" spans="1:14" x14ac:dyDescent="0.3">
      <c r="A326" s="10"/>
      <c r="B326" s="10"/>
      <c r="C326" s="10"/>
      <c r="D326" s="10"/>
      <c r="E326" s="11"/>
      <c r="F326" s="10"/>
      <c r="G326" s="10"/>
      <c r="H326" s="10"/>
      <c r="I326" s="12"/>
      <c r="J326" s="12"/>
      <c r="K326" s="13"/>
      <c r="L326" s="10"/>
      <c r="M326" s="10"/>
      <c r="N326" s="31"/>
    </row>
    <row r="327" spans="1:14" x14ac:dyDescent="0.3">
      <c r="A327" s="10"/>
      <c r="B327" s="10"/>
      <c r="C327" s="10"/>
      <c r="D327" s="10"/>
      <c r="E327" s="11"/>
      <c r="F327" s="10"/>
      <c r="G327" s="10"/>
      <c r="H327" s="10"/>
      <c r="I327" s="12"/>
      <c r="J327" s="12"/>
      <c r="K327" s="13"/>
      <c r="L327" s="10"/>
      <c r="M327" s="10"/>
      <c r="N327" s="31"/>
    </row>
    <row r="328" spans="1:14" x14ac:dyDescent="0.3">
      <c r="A328" s="10"/>
      <c r="B328" s="10"/>
      <c r="C328" s="10"/>
      <c r="D328" s="10"/>
      <c r="E328" s="11"/>
      <c r="F328" s="10"/>
      <c r="G328" s="10"/>
      <c r="H328" s="10"/>
      <c r="I328" s="12"/>
      <c r="J328" s="12"/>
      <c r="K328" s="13"/>
      <c r="L328" s="10"/>
      <c r="M328" s="10"/>
      <c r="N328" s="31"/>
    </row>
    <row r="329" spans="1:14" x14ac:dyDescent="0.3">
      <c r="A329" s="10"/>
      <c r="B329" s="10"/>
      <c r="C329" s="10"/>
      <c r="D329" s="10"/>
      <c r="E329" s="11"/>
      <c r="F329" s="10"/>
      <c r="G329" s="10"/>
      <c r="H329" s="10"/>
      <c r="I329" s="12"/>
      <c r="J329" s="12"/>
      <c r="K329" s="13"/>
      <c r="L329" s="10"/>
      <c r="M329" s="10"/>
      <c r="N329" s="31"/>
    </row>
    <row r="330" spans="1:14" x14ac:dyDescent="0.3">
      <c r="A330" s="10"/>
      <c r="B330" s="10"/>
      <c r="C330" s="10"/>
      <c r="D330" s="10"/>
      <c r="E330" s="11"/>
      <c r="F330" s="10"/>
      <c r="G330" s="10"/>
      <c r="H330" s="10"/>
      <c r="I330" s="12"/>
      <c r="J330" s="12"/>
      <c r="K330" s="13"/>
      <c r="L330" s="10"/>
      <c r="M330" s="10"/>
      <c r="N330" s="31"/>
    </row>
    <row r="331" spans="1:14" x14ac:dyDescent="0.3">
      <c r="A331" s="10"/>
      <c r="B331" s="10"/>
      <c r="C331" s="10"/>
      <c r="D331" s="10"/>
      <c r="E331" s="11"/>
      <c r="F331" s="10"/>
      <c r="G331" s="10"/>
      <c r="H331" s="10"/>
      <c r="I331" s="12"/>
      <c r="J331" s="12"/>
      <c r="K331" s="13"/>
      <c r="L331" s="10"/>
      <c r="M331" s="10"/>
      <c r="N331" s="31"/>
    </row>
    <row r="332" spans="1:14" x14ac:dyDescent="0.3">
      <c r="A332" s="10"/>
      <c r="B332" s="10"/>
      <c r="C332" s="10"/>
      <c r="D332" s="10"/>
      <c r="E332" s="11"/>
      <c r="F332" s="10"/>
      <c r="G332" s="10"/>
      <c r="H332" s="10"/>
      <c r="I332" s="12"/>
      <c r="J332" s="12"/>
      <c r="K332" s="13"/>
      <c r="L332" s="10"/>
      <c r="M332" s="10"/>
      <c r="N332" s="31"/>
    </row>
    <row r="333" spans="1:14" x14ac:dyDescent="0.3">
      <c r="A333" s="10"/>
      <c r="B333" s="10"/>
      <c r="C333" s="10"/>
      <c r="D333" s="10"/>
      <c r="E333" s="11"/>
      <c r="F333" s="10"/>
      <c r="G333" s="10"/>
      <c r="H333" s="10"/>
      <c r="I333" s="12"/>
      <c r="J333" s="12"/>
      <c r="K333" s="13"/>
      <c r="L333" s="10"/>
      <c r="M333" s="10"/>
      <c r="N333" s="31"/>
    </row>
    <row r="334" spans="1:14" x14ac:dyDescent="0.3">
      <c r="A334" s="10"/>
      <c r="B334" s="10"/>
      <c r="C334" s="10"/>
      <c r="D334" s="10"/>
      <c r="E334" s="11"/>
      <c r="F334" s="10"/>
      <c r="G334" s="10"/>
      <c r="H334" s="10"/>
      <c r="I334" s="12"/>
      <c r="J334" s="12"/>
      <c r="K334" s="13"/>
      <c r="L334" s="10"/>
      <c r="M334" s="10"/>
      <c r="N334" s="31"/>
    </row>
    <row r="335" spans="1:14" x14ac:dyDescent="0.3">
      <c r="A335" s="10"/>
      <c r="B335" s="10"/>
      <c r="C335" s="10"/>
      <c r="D335" s="10"/>
      <c r="E335" s="11"/>
      <c r="F335" s="10"/>
      <c r="G335" s="10"/>
      <c r="H335" s="10"/>
      <c r="I335" s="12"/>
      <c r="J335" s="12"/>
      <c r="K335" s="13"/>
      <c r="L335" s="10"/>
      <c r="M335" s="10"/>
      <c r="N335" s="31"/>
    </row>
    <row r="336" spans="1:14" x14ac:dyDescent="0.3">
      <c r="A336" s="10"/>
      <c r="B336" s="10"/>
      <c r="C336" s="10"/>
      <c r="D336" s="10"/>
      <c r="E336" s="11"/>
      <c r="F336" s="10"/>
      <c r="G336" s="10"/>
      <c r="H336" s="10"/>
      <c r="I336" s="12"/>
      <c r="J336" s="12"/>
      <c r="K336" s="13"/>
      <c r="L336" s="10"/>
      <c r="M336" s="10"/>
      <c r="N336" s="31"/>
    </row>
    <row r="337" spans="1:14" x14ac:dyDescent="0.3">
      <c r="A337" s="10"/>
      <c r="B337" s="10"/>
      <c r="C337" s="10"/>
      <c r="D337" s="10"/>
      <c r="E337" s="11"/>
      <c r="F337" s="10"/>
      <c r="G337" s="10"/>
      <c r="H337" s="10"/>
      <c r="I337" s="12"/>
      <c r="J337" s="12"/>
      <c r="K337" s="13"/>
      <c r="L337" s="10"/>
      <c r="M337" s="10"/>
      <c r="N337" s="31"/>
    </row>
    <row r="338" spans="1:14" x14ac:dyDescent="0.3">
      <c r="A338" s="10"/>
      <c r="B338" s="10"/>
      <c r="C338" s="10"/>
      <c r="D338" s="10"/>
      <c r="E338" s="11"/>
      <c r="F338" s="10"/>
      <c r="G338" s="10"/>
      <c r="H338" s="10"/>
      <c r="I338" s="12"/>
      <c r="J338" s="12"/>
      <c r="K338" s="13"/>
      <c r="L338" s="10"/>
      <c r="M338" s="10"/>
      <c r="N338" s="31"/>
    </row>
    <row r="339" spans="1:14" x14ac:dyDescent="0.3">
      <c r="A339" s="10"/>
      <c r="B339" s="10"/>
      <c r="C339" s="10"/>
      <c r="D339" s="10"/>
      <c r="E339" s="11"/>
      <c r="F339" s="10"/>
      <c r="G339" s="10"/>
      <c r="H339" s="10"/>
      <c r="I339" s="12"/>
      <c r="J339" s="12"/>
      <c r="K339" s="13"/>
      <c r="L339" s="10"/>
      <c r="M339" s="10"/>
      <c r="N339" s="31"/>
    </row>
    <row r="340" spans="1:14" x14ac:dyDescent="0.3">
      <c r="A340" s="10"/>
      <c r="B340" s="10"/>
      <c r="C340" s="10"/>
      <c r="D340" s="10"/>
      <c r="E340" s="11"/>
      <c r="F340" s="10"/>
      <c r="G340" s="10"/>
      <c r="H340" s="10"/>
      <c r="I340" s="12"/>
      <c r="J340" s="12"/>
      <c r="K340" s="13"/>
      <c r="L340" s="10"/>
      <c r="M340" s="10"/>
      <c r="N340" s="31"/>
    </row>
    <row r="341" spans="1:14" x14ac:dyDescent="0.3">
      <c r="A341" s="10"/>
      <c r="B341" s="10"/>
      <c r="C341" s="10"/>
      <c r="D341" s="10"/>
      <c r="E341" s="11"/>
      <c r="F341" s="10"/>
      <c r="G341" s="10"/>
      <c r="H341" s="10"/>
      <c r="I341" s="12"/>
      <c r="J341" s="12"/>
      <c r="K341" s="13"/>
      <c r="L341" s="10"/>
      <c r="M341" s="10"/>
      <c r="N341" s="31"/>
    </row>
    <row r="342" spans="1:14" x14ac:dyDescent="0.3">
      <c r="A342" s="10"/>
      <c r="B342" s="10"/>
      <c r="C342" s="10"/>
      <c r="D342" s="10"/>
      <c r="E342" s="11"/>
      <c r="F342" s="10"/>
      <c r="G342" s="10"/>
      <c r="H342" s="10"/>
      <c r="I342" s="12"/>
      <c r="J342" s="12"/>
      <c r="K342" s="13"/>
      <c r="L342" s="10"/>
      <c r="M342" s="10"/>
      <c r="N342" s="31"/>
    </row>
    <row r="343" spans="1:14" x14ac:dyDescent="0.3">
      <c r="A343" s="10"/>
      <c r="B343" s="10"/>
      <c r="C343" s="10"/>
      <c r="D343" s="10"/>
      <c r="E343" s="11"/>
      <c r="F343" s="10"/>
      <c r="G343" s="10"/>
      <c r="H343" s="10"/>
      <c r="I343" s="12"/>
      <c r="J343" s="12"/>
      <c r="K343" s="13"/>
      <c r="L343" s="10"/>
      <c r="M343" s="10"/>
      <c r="N343" s="31"/>
    </row>
    <row r="344" spans="1:14" x14ac:dyDescent="0.3">
      <c r="A344" s="10"/>
      <c r="B344" s="10"/>
      <c r="C344" s="10"/>
      <c r="D344" s="10"/>
      <c r="E344" s="11"/>
      <c r="F344" s="10"/>
      <c r="G344" s="10"/>
      <c r="H344" s="10"/>
      <c r="I344" s="12"/>
      <c r="J344" s="12"/>
      <c r="K344" s="13"/>
      <c r="L344" s="10"/>
      <c r="M344" s="10"/>
      <c r="N344" s="31"/>
    </row>
    <row r="345" spans="1:14" x14ac:dyDescent="0.3">
      <c r="A345" s="10"/>
      <c r="B345" s="10"/>
      <c r="C345" s="10"/>
      <c r="D345" s="10"/>
      <c r="E345" s="11"/>
      <c r="F345" s="10"/>
      <c r="G345" s="10"/>
      <c r="H345" s="10"/>
      <c r="I345" s="12"/>
      <c r="J345" s="12"/>
      <c r="K345" s="13"/>
      <c r="L345" s="10"/>
      <c r="M345" s="10"/>
      <c r="N345" s="31"/>
    </row>
    <row r="346" spans="1:14" x14ac:dyDescent="0.3">
      <c r="A346" s="10"/>
      <c r="B346" s="10"/>
      <c r="C346" s="10"/>
      <c r="D346" s="10"/>
      <c r="E346" s="11"/>
      <c r="F346" s="10"/>
      <c r="G346" s="10"/>
      <c r="H346" s="10"/>
      <c r="I346" s="12"/>
      <c r="J346" s="12"/>
      <c r="K346" s="13"/>
      <c r="L346" s="10"/>
      <c r="M346" s="10"/>
      <c r="N346" s="31"/>
    </row>
    <row r="347" spans="1:14" x14ac:dyDescent="0.3">
      <c r="A347" s="10"/>
      <c r="B347" s="10"/>
      <c r="C347" s="10"/>
      <c r="D347" s="10"/>
      <c r="E347" s="11"/>
      <c r="F347" s="10"/>
      <c r="G347" s="10"/>
      <c r="H347" s="10"/>
      <c r="I347" s="12"/>
      <c r="J347" s="12"/>
      <c r="K347" s="13"/>
      <c r="L347" s="10"/>
      <c r="M347" s="10"/>
      <c r="N347" s="31"/>
    </row>
    <row r="348" spans="1:14" x14ac:dyDescent="0.3">
      <c r="A348" s="10"/>
      <c r="B348" s="10"/>
      <c r="C348" s="10"/>
      <c r="D348" s="10"/>
      <c r="E348" s="11"/>
      <c r="F348" s="10"/>
      <c r="G348" s="10"/>
      <c r="H348" s="10"/>
      <c r="I348" s="12"/>
      <c r="J348" s="12"/>
      <c r="K348" s="13"/>
      <c r="L348" s="10"/>
      <c r="M348" s="10"/>
      <c r="N348" s="31"/>
    </row>
    <row r="349" spans="1:14" x14ac:dyDescent="0.3">
      <c r="A349" s="10"/>
      <c r="B349" s="10"/>
      <c r="C349" s="10"/>
      <c r="D349" s="10"/>
      <c r="E349" s="11"/>
      <c r="F349" s="10"/>
      <c r="G349" s="10"/>
      <c r="H349" s="10"/>
      <c r="I349" s="12"/>
      <c r="J349" s="12"/>
      <c r="K349" s="13"/>
      <c r="L349" s="10"/>
      <c r="M349" s="10"/>
      <c r="N349" s="31"/>
    </row>
    <row r="350" spans="1:14" x14ac:dyDescent="0.3">
      <c r="A350" s="10"/>
      <c r="B350" s="10"/>
      <c r="C350" s="10"/>
      <c r="D350" s="10"/>
      <c r="E350" s="11"/>
      <c r="F350" s="10"/>
      <c r="G350" s="10"/>
      <c r="H350" s="10"/>
      <c r="I350" s="12"/>
      <c r="J350" s="12"/>
      <c r="K350" s="13"/>
      <c r="L350" s="10"/>
      <c r="M350" s="10"/>
      <c r="N350" s="31"/>
    </row>
    <row r="351" spans="1:14" x14ac:dyDescent="0.3">
      <c r="A351" s="10"/>
      <c r="B351" s="10"/>
      <c r="C351" s="10"/>
      <c r="D351" s="10"/>
      <c r="E351" s="11"/>
      <c r="F351" s="10"/>
      <c r="G351" s="10"/>
      <c r="H351" s="10"/>
      <c r="I351" s="12"/>
      <c r="J351" s="12"/>
      <c r="K351" s="13"/>
      <c r="L351" s="10"/>
      <c r="M351" s="10"/>
      <c r="N351" s="31"/>
    </row>
    <row r="352" spans="1:14" x14ac:dyDescent="0.3">
      <c r="A352" s="10"/>
      <c r="B352" s="10"/>
      <c r="C352" s="10"/>
      <c r="D352" s="10"/>
      <c r="E352" s="11"/>
      <c r="F352" s="10"/>
      <c r="G352" s="10"/>
      <c r="H352" s="10"/>
      <c r="I352" s="12"/>
      <c r="J352" s="12"/>
      <c r="K352" s="13"/>
      <c r="L352" s="10"/>
      <c r="M352" s="10"/>
      <c r="N352" s="31"/>
    </row>
    <row r="353" spans="1:14" x14ac:dyDescent="0.3">
      <c r="A353" s="10"/>
      <c r="B353" s="10"/>
      <c r="C353" s="10"/>
      <c r="D353" s="10"/>
      <c r="E353" s="11"/>
      <c r="F353" s="10"/>
      <c r="G353" s="10"/>
      <c r="H353" s="10"/>
      <c r="I353" s="12"/>
      <c r="J353" s="12"/>
      <c r="K353" s="13"/>
      <c r="L353" s="10"/>
      <c r="M353" s="10"/>
      <c r="N353" s="31"/>
    </row>
    <row r="354" spans="1:14" x14ac:dyDescent="0.3">
      <c r="A354" s="10"/>
      <c r="B354" s="10"/>
      <c r="C354" s="10"/>
      <c r="D354" s="10"/>
      <c r="E354" s="11"/>
      <c r="F354" s="10"/>
      <c r="G354" s="10"/>
      <c r="H354" s="10"/>
      <c r="I354" s="12"/>
      <c r="J354" s="12"/>
      <c r="K354" s="13"/>
      <c r="L354" s="10"/>
      <c r="M354" s="10"/>
      <c r="N354" s="31"/>
    </row>
    <row r="355" spans="1:14" x14ac:dyDescent="0.3">
      <c r="A355" s="10"/>
      <c r="B355" s="10"/>
      <c r="C355" s="10"/>
      <c r="D355" s="10"/>
      <c r="E355" s="11"/>
      <c r="F355" s="10"/>
      <c r="G355" s="10"/>
      <c r="H355" s="10"/>
      <c r="I355" s="12"/>
      <c r="J355" s="12"/>
      <c r="K355" s="13"/>
      <c r="L355" s="10"/>
      <c r="M355" s="10"/>
      <c r="N355" s="31"/>
    </row>
    <row r="356" spans="1:14" x14ac:dyDescent="0.3">
      <c r="A356" s="10"/>
      <c r="B356" s="10"/>
      <c r="C356" s="10"/>
      <c r="D356" s="10"/>
      <c r="E356" s="11"/>
      <c r="F356" s="10"/>
      <c r="G356" s="10"/>
      <c r="H356" s="10"/>
      <c r="I356" s="12"/>
      <c r="J356" s="12"/>
      <c r="K356" s="13"/>
      <c r="L356" s="10"/>
      <c r="M356" s="10"/>
      <c r="N356" s="31"/>
    </row>
    <row r="357" spans="1:14" x14ac:dyDescent="0.3">
      <c r="A357" s="10"/>
      <c r="B357" s="10"/>
      <c r="C357" s="10"/>
      <c r="D357" s="10"/>
      <c r="E357" s="11"/>
      <c r="F357" s="10"/>
      <c r="G357" s="10"/>
      <c r="H357" s="10"/>
      <c r="I357" s="12"/>
      <c r="J357" s="12"/>
      <c r="K357" s="13"/>
      <c r="L357" s="10"/>
      <c r="M357" s="10"/>
      <c r="N357" s="31"/>
    </row>
    <row r="358" spans="1:14" x14ac:dyDescent="0.3">
      <c r="A358" s="10"/>
      <c r="B358" s="10"/>
      <c r="C358" s="10"/>
      <c r="D358" s="10"/>
      <c r="E358" s="11"/>
      <c r="F358" s="10"/>
      <c r="G358" s="10"/>
      <c r="H358" s="10"/>
      <c r="I358" s="12"/>
      <c r="J358" s="12"/>
      <c r="K358" s="13"/>
      <c r="L358" s="10"/>
      <c r="M358" s="10"/>
      <c r="N358" s="31"/>
    </row>
    <row r="359" spans="1:14" x14ac:dyDescent="0.3">
      <c r="A359" s="10"/>
      <c r="B359" s="10"/>
      <c r="C359" s="10"/>
      <c r="D359" s="10"/>
      <c r="E359" s="11"/>
      <c r="F359" s="10"/>
      <c r="G359" s="10"/>
      <c r="H359" s="10"/>
      <c r="I359" s="12"/>
      <c r="J359" s="12"/>
      <c r="K359" s="13"/>
      <c r="L359" s="10"/>
      <c r="M359" s="10"/>
      <c r="N359" s="31"/>
    </row>
    <row r="360" spans="1:14" x14ac:dyDescent="0.3">
      <c r="A360" s="10"/>
      <c r="B360" s="10"/>
      <c r="C360" s="10"/>
      <c r="D360" s="10"/>
      <c r="E360" s="11"/>
      <c r="F360" s="10"/>
      <c r="G360" s="10"/>
      <c r="H360" s="10"/>
      <c r="I360" s="12"/>
      <c r="J360" s="12"/>
      <c r="K360" s="13"/>
      <c r="L360" s="10"/>
      <c r="M360" s="10"/>
      <c r="N360" s="31"/>
    </row>
    <row r="361" spans="1:14" x14ac:dyDescent="0.3">
      <c r="A361" s="10"/>
      <c r="B361" s="10"/>
      <c r="C361" s="10"/>
      <c r="D361" s="10"/>
      <c r="E361" s="11"/>
      <c r="F361" s="10"/>
      <c r="G361" s="10"/>
      <c r="H361" s="10"/>
      <c r="I361" s="12"/>
      <c r="J361" s="12"/>
      <c r="K361" s="13"/>
      <c r="L361" s="10"/>
      <c r="M361" s="10"/>
      <c r="N361" s="31"/>
    </row>
    <row r="362" spans="1:14" x14ac:dyDescent="0.3">
      <c r="A362" s="10"/>
      <c r="B362" s="10"/>
      <c r="C362" s="10"/>
      <c r="D362" s="10"/>
      <c r="E362" s="11"/>
      <c r="F362" s="10"/>
      <c r="G362" s="10"/>
      <c r="H362" s="10"/>
      <c r="I362" s="12"/>
      <c r="J362" s="12"/>
      <c r="K362" s="13"/>
      <c r="L362" s="10"/>
      <c r="M362" s="10"/>
      <c r="N362" s="31"/>
    </row>
    <row r="363" spans="1:14" x14ac:dyDescent="0.3">
      <c r="A363" s="10"/>
      <c r="B363" s="10"/>
      <c r="C363" s="10"/>
      <c r="D363" s="10"/>
      <c r="E363" s="11"/>
      <c r="F363" s="10"/>
      <c r="G363" s="10"/>
      <c r="H363" s="10"/>
      <c r="I363" s="12"/>
      <c r="J363" s="12"/>
      <c r="K363" s="13"/>
      <c r="L363" s="10"/>
      <c r="M363" s="10"/>
      <c r="N363" s="31"/>
    </row>
    <row r="364" spans="1:14" x14ac:dyDescent="0.3">
      <c r="A364" s="10"/>
      <c r="B364" s="10"/>
      <c r="C364" s="10"/>
      <c r="D364" s="10"/>
      <c r="E364" s="11"/>
      <c r="F364" s="10"/>
      <c r="G364" s="10"/>
      <c r="H364" s="10"/>
      <c r="I364" s="12"/>
      <c r="J364" s="12"/>
      <c r="K364" s="13"/>
      <c r="L364" s="10"/>
      <c r="M364" s="10"/>
      <c r="N364" s="31"/>
    </row>
    <row r="365" spans="1:14" x14ac:dyDescent="0.3">
      <c r="A365" s="10"/>
      <c r="B365" s="10"/>
      <c r="C365" s="10"/>
      <c r="D365" s="10"/>
      <c r="E365" s="11"/>
      <c r="F365" s="10"/>
      <c r="G365" s="10"/>
      <c r="H365" s="10"/>
      <c r="I365" s="12"/>
      <c r="J365" s="12"/>
      <c r="K365" s="13"/>
      <c r="L365" s="10"/>
      <c r="M365" s="10"/>
      <c r="N365" s="31"/>
    </row>
    <row r="366" spans="1:14" x14ac:dyDescent="0.3">
      <c r="A366" s="10"/>
      <c r="B366" s="10"/>
      <c r="C366" s="10"/>
      <c r="D366" s="10"/>
      <c r="E366" s="11"/>
      <c r="F366" s="10"/>
      <c r="G366" s="10"/>
      <c r="H366" s="10"/>
      <c r="I366" s="12"/>
      <c r="J366" s="12"/>
      <c r="K366" s="13"/>
      <c r="L366" s="10"/>
      <c r="M366" s="10"/>
      <c r="N366" s="31"/>
    </row>
    <row r="367" spans="1:14" x14ac:dyDescent="0.3">
      <c r="A367" s="10"/>
      <c r="B367" s="10"/>
      <c r="C367" s="10"/>
      <c r="D367" s="10"/>
      <c r="E367" s="11"/>
      <c r="F367" s="10"/>
      <c r="G367" s="10"/>
      <c r="H367" s="10"/>
      <c r="I367" s="12"/>
      <c r="J367" s="12"/>
      <c r="K367" s="13"/>
      <c r="L367" s="10"/>
      <c r="M367" s="10"/>
      <c r="N367" s="31"/>
    </row>
    <row r="368" spans="1:14" x14ac:dyDescent="0.3">
      <c r="A368" s="10"/>
      <c r="B368" s="10"/>
      <c r="C368" s="10"/>
      <c r="D368" s="10"/>
      <c r="E368" s="11"/>
      <c r="F368" s="10"/>
      <c r="G368" s="10"/>
      <c r="H368" s="10"/>
      <c r="I368" s="12"/>
      <c r="J368" s="12"/>
      <c r="K368" s="13"/>
      <c r="L368" s="10"/>
      <c r="M368" s="10"/>
      <c r="N368" s="31"/>
    </row>
    <row r="369" spans="1:14" x14ac:dyDescent="0.3">
      <c r="A369" s="10"/>
      <c r="B369" s="10"/>
      <c r="C369" s="10"/>
      <c r="D369" s="10"/>
      <c r="E369" s="11"/>
      <c r="F369" s="10"/>
      <c r="G369" s="10"/>
      <c r="H369" s="10"/>
      <c r="I369" s="12"/>
      <c r="J369" s="12"/>
      <c r="K369" s="13"/>
      <c r="L369" s="10"/>
      <c r="M369" s="10"/>
      <c r="N369" s="31"/>
    </row>
    <row r="370" spans="1:14" x14ac:dyDescent="0.3">
      <c r="A370" s="10"/>
      <c r="B370" s="10"/>
      <c r="C370" s="10"/>
      <c r="D370" s="10"/>
      <c r="E370" s="11"/>
      <c r="F370" s="10"/>
      <c r="G370" s="10"/>
      <c r="H370" s="10"/>
      <c r="I370" s="12"/>
      <c r="J370" s="12"/>
      <c r="K370" s="13"/>
      <c r="L370" s="10"/>
      <c r="M370" s="10"/>
      <c r="N370" s="31"/>
    </row>
    <row r="371" spans="1:14" x14ac:dyDescent="0.3">
      <c r="A371" s="10"/>
      <c r="B371" s="10"/>
      <c r="C371" s="10"/>
      <c r="D371" s="10"/>
      <c r="E371" s="11"/>
      <c r="F371" s="10"/>
      <c r="G371" s="10"/>
      <c r="H371" s="10"/>
      <c r="I371" s="12"/>
      <c r="J371" s="12"/>
      <c r="K371" s="13"/>
      <c r="L371" s="10"/>
      <c r="M371" s="10"/>
      <c r="N371" s="31"/>
    </row>
    <row r="372" spans="1:14" x14ac:dyDescent="0.3">
      <c r="A372" s="10"/>
      <c r="B372" s="10"/>
      <c r="C372" s="10"/>
      <c r="D372" s="10"/>
      <c r="E372" s="11"/>
      <c r="F372" s="10"/>
      <c r="G372" s="10"/>
      <c r="H372" s="10"/>
      <c r="I372" s="12"/>
      <c r="J372" s="12"/>
      <c r="K372" s="13"/>
      <c r="L372" s="10"/>
      <c r="M372" s="10"/>
      <c r="N372" s="31"/>
    </row>
    <row r="373" spans="1:14" x14ac:dyDescent="0.3">
      <c r="A373" s="10"/>
      <c r="B373" s="10"/>
      <c r="C373" s="10"/>
      <c r="D373" s="10"/>
      <c r="E373" s="11"/>
      <c r="F373" s="10"/>
      <c r="G373" s="10"/>
      <c r="H373" s="10"/>
      <c r="I373" s="12"/>
      <c r="J373" s="12"/>
      <c r="K373" s="13"/>
      <c r="L373" s="10"/>
      <c r="M373" s="10"/>
      <c r="N373" s="31"/>
    </row>
    <row r="374" spans="1:14" x14ac:dyDescent="0.3">
      <c r="A374" s="10"/>
      <c r="B374" s="10"/>
      <c r="C374" s="10"/>
      <c r="D374" s="10"/>
      <c r="E374" s="11"/>
      <c r="F374" s="10"/>
      <c r="G374" s="10"/>
      <c r="H374" s="10"/>
      <c r="I374" s="12"/>
      <c r="J374" s="12"/>
      <c r="K374" s="13"/>
      <c r="L374" s="10"/>
      <c r="M374" s="10"/>
      <c r="N374" s="31"/>
    </row>
    <row r="375" spans="1:14" x14ac:dyDescent="0.3">
      <c r="A375" s="10"/>
      <c r="B375" s="10"/>
      <c r="C375" s="10"/>
      <c r="D375" s="10"/>
      <c r="E375" s="11"/>
      <c r="F375" s="10"/>
      <c r="G375" s="10"/>
      <c r="H375" s="10"/>
      <c r="I375" s="12"/>
      <c r="J375" s="12"/>
      <c r="K375" s="13"/>
      <c r="L375" s="10"/>
      <c r="M375" s="10"/>
      <c r="N375" s="31"/>
    </row>
    <row r="376" spans="1:14" x14ac:dyDescent="0.3">
      <c r="A376" s="10"/>
      <c r="B376" s="10"/>
      <c r="C376" s="10"/>
      <c r="D376" s="10"/>
      <c r="E376" s="11"/>
      <c r="F376" s="10"/>
      <c r="G376" s="10"/>
      <c r="H376" s="10"/>
      <c r="I376" s="12"/>
      <c r="J376" s="12"/>
      <c r="K376" s="13"/>
      <c r="L376" s="10"/>
      <c r="M376" s="10"/>
      <c r="N376" s="31"/>
    </row>
    <row r="377" spans="1:14" x14ac:dyDescent="0.3">
      <c r="A377" s="10"/>
      <c r="B377" s="10"/>
      <c r="C377" s="10"/>
      <c r="D377" s="10"/>
      <c r="E377" s="11"/>
      <c r="F377" s="10"/>
      <c r="G377" s="10"/>
      <c r="H377" s="10"/>
      <c r="I377" s="12"/>
      <c r="J377" s="12"/>
      <c r="K377" s="13"/>
      <c r="L377" s="10"/>
      <c r="M377" s="10"/>
      <c r="N377" s="31"/>
    </row>
    <row r="378" spans="1:14" x14ac:dyDescent="0.3">
      <c r="A378" s="10"/>
      <c r="B378" s="10"/>
      <c r="C378" s="10"/>
      <c r="D378" s="10"/>
      <c r="E378" s="11"/>
      <c r="F378" s="10"/>
      <c r="G378" s="10"/>
      <c r="H378" s="10"/>
      <c r="I378" s="12"/>
      <c r="J378" s="12"/>
      <c r="K378" s="13"/>
      <c r="L378" s="10"/>
      <c r="M378" s="10"/>
      <c r="N378" s="31"/>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19:I22">
    <sortCondition ref="A19: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5" sqref="K5"/>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8" customWidth="1"/>
    <col min="15" max="15" width="5.21875" style="26" customWidth="1"/>
    <col min="16" max="16384" width="8.88671875" style="1"/>
  </cols>
  <sheetData>
    <row r="2" spans="1:14" x14ac:dyDescent="0.3">
      <c r="K2" s="6" t="s">
        <v>44</v>
      </c>
    </row>
    <row r="3" spans="1:14" x14ac:dyDescent="0.3">
      <c r="E3" s="3"/>
    </row>
    <row r="4" spans="1:14" x14ac:dyDescent="0.3">
      <c r="E4" s="3"/>
      <c r="K4" s="49" t="s">
        <v>105</v>
      </c>
    </row>
    <row r="5" spans="1:14" x14ac:dyDescent="0.3">
      <c r="A5" s="42" t="s">
        <v>83</v>
      </c>
      <c r="E5" s="8"/>
      <c r="F5" s="8"/>
      <c r="G5" s="8"/>
      <c r="H5" s="8"/>
      <c r="I5" s="9"/>
    </row>
    <row r="6" spans="1:14" x14ac:dyDescent="0.3">
      <c r="D6" s="14" t="s">
        <v>21</v>
      </c>
      <c r="E6" s="14" t="s">
        <v>22</v>
      </c>
      <c r="F6" s="14" t="s">
        <v>23</v>
      </c>
      <c r="G6" s="14" t="s">
        <v>24</v>
      </c>
      <c r="H6" s="15" t="s">
        <v>25</v>
      </c>
      <c r="I6" s="16" t="s">
        <v>26</v>
      </c>
      <c r="J6" s="16" t="s">
        <v>27</v>
      </c>
      <c r="K6" s="17" t="s">
        <v>28</v>
      </c>
      <c r="L6" s="24" t="s">
        <v>49</v>
      </c>
      <c r="M6" s="25"/>
      <c r="N6" s="29" t="s">
        <v>50</v>
      </c>
    </row>
    <row r="7" spans="1:14" x14ac:dyDescent="0.3">
      <c r="A7" s="33">
        <v>1</v>
      </c>
      <c r="B7" s="41" t="s">
        <v>90</v>
      </c>
      <c r="C7" s="33" t="s">
        <v>62</v>
      </c>
      <c r="D7" s="34">
        <v>0.55089999999999995</v>
      </c>
      <c r="E7" s="33"/>
      <c r="F7" s="33">
        <v>32</v>
      </c>
      <c r="G7" s="33">
        <v>31</v>
      </c>
      <c r="H7" s="33">
        <v>2.2400000095367432</v>
      </c>
      <c r="I7" s="23"/>
      <c r="J7" s="23">
        <v>2</v>
      </c>
      <c r="K7" s="44">
        <v>0.72916666666666663</v>
      </c>
      <c r="L7" s="21"/>
      <c r="M7" s="47" t="s">
        <v>101</v>
      </c>
      <c r="N7" s="30" t="str" cm="1">
        <f t="array" aca="1" ref="N7" ca="1">IF(INDIRECT("M" &amp; ROW())="x", INDIRECT("B" &amp; ROW()) &amp; IF(INDIRECT("E" &amp; ROW())="x", " in 2", " in 3"), "")</f>
        <v>Mccartney Kessler in 3</v>
      </c>
    </row>
    <row r="8" spans="1:14" ht="265.2" x14ac:dyDescent="0.3">
      <c r="A8" s="36"/>
      <c r="B8" s="43" t="s">
        <v>91</v>
      </c>
      <c r="C8" s="36" t="s">
        <v>92</v>
      </c>
      <c r="D8" s="37">
        <v>0.4491</v>
      </c>
      <c r="E8" s="36" t="s">
        <v>101</v>
      </c>
      <c r="F8" s="36">
        <v>28</v>
      </c>
      <c r="G8" s="36">
        <v>17</v>
      </c>
      <c r="H8" s="36">
        <v>1.718999981880188</v>
      </c>
      <c r="I8" s="23">
        <v>1.81</v>
      </c>
      <c r="J8" s="23">
        <v>2</v>
      </c>
      <c r="K8" s="48" t="s">
        <v>110</v>
      </c>
      <c r="L8" s="21">
        <v>6</v>
      </c>
      <c r="M8" s="21"/>
      <c r="N8" s="30" t="str" cm="1">
        <f t="array" aca="1" ref="N8" ca="1">IF(INDIRECT("M" &amp; ROW())="x", INDIRECT("B" &amp; ROW()) &amp; IF(INDIRECT("E" &amp; ROW())="x", " in 2", " in 3"), "")</f>
        <v/>
      </c>
    </row>
    <row r="9" spans="1:14" x14ac:dyDescent="0.3">
      <c r="A9" s="33">
        <v>2</v>
      </c>
      <c r="B9" s="45" t="s">
        <v>93</v>
      </c>
      <c r="C9" s="33" t="s">
        <v>94</v>
      </c>
      <c r="D9" s="34">
        <v>0.7198</v>
      </c>
      <c r="E9" s="33" t="s">
        <v>101</v>
      </c>
      <c r="F9" s="33">
        <v>12</v>
      </c>
      <c r="G9" s="33">
        <v>9</v>
      </c>
      <c r="H9" s="33">
        <v>1.2749999761581421</v>
      </c>
      <c r="I9" s="23">
        <v>1.3</v>
      </c>
      <c r="J9" s="23">
        <v>1.4</v>
      </c>
      <c r="K9" s="13"/>
      <c r="L9" s="21"/>
      <c r="M9" s="47" t="s">
        <v>101</v>
      </c>
      <c r="N9" s="30" t="str" cm="1">
        <f t="array" aca="1" ref="N9" ca="1">IF(INDIRECT("M" &amp; ROW())="x", INDIRECT("B" &amp; ROW()) &amp; IF(INDIRECT("E" &amp; ROW())="x", " in 2", " in 3"), "")</f>
        <v>Elena Rybakina in 2</v>
      </c>
    </row>
    <row r="10" spans="1:14" ht="249.6" x14ac:dyDescent="0.3">
      <c r="A10" s="36"/>
      <c r="B10" s="43" t="s">
        <v>95</v>
      </c>
      <c r="C10" s="36" t="s">
        <v>92</v>
      </c>
      <c r="D10" s="37">
        <v>0.2802</v>
      </c>
      <c r="E10" s="36"/>
      <c r="F10" s="36">
        <v>35</v>
      </c>
      <c r="G10" s="36">
        <v>113</v>
      </c>
      <c r="H10" s="36">
        <v>4.0799999237060547</v>
      </c>
      <c r="I10" s="23"/>
      <c r="J10" s="23"/>
      <c r="K10" s="48" t="s">
        <v>111</v>
      </c>
      <c r="L10" s="21">
        <v>7.5</v>
      </c>
      <c r="M10" s="21"/>
      <c r="N10" s="30" t="str" cm="1">
        <f t="array" aca="1" ref="N10" ca="1">IF(INDIRECT("M" &amp; ROW())="x", INDIRECT("B" &amp; ROW()) &amp; IF(INDIRECT("E" &amp; ROW())="x", " in 2", " in 3"), "")</f>
        <v/>
      </c>
    </row>
    <row r="11" spans="1:14" x14ac:dyDescent="0.3">
      <c r="A11" s="33">
        <v>3</v>
      </c>
      <c r="B11" s="45" t="s">
        <v>84</v>
      </c>
      <c r="C11" s="33" t="s">
        <v>62</v>
      </c>
      <c r="D11" s="34">
        <v>0.56259999999999999</v>
      </c>
      <c r="E11" s="33" t="s">
        <v>101</v>
      </c>
      <c r="F11" s="33">
        <v>2</v>
      </c>
      <c r="G11" s="33">
        <v>5</v>
      </c>
      <c r="H11" s="33">
        <v>1.3220000267028809</v>
      </c>
      <c r="I11" s="23">
        <v>1.43</v>
      </c>
      <c r="J11" s="23">
        <v>1.5</v>
      </c>
      <c r="K11" s="13"/>
      <c r="L11" s="21"/>
      <c r="M11" s="47" t="s">
        <v>101</v>
      </c>
      <c r="N11" s="30" t="str" cm="1">
        <f t="array" aca="1" ref="N11" ca="1">IF(INDIRECT("M" &amp; ROW())="x", INDIRECT("B" &amp; ROW()) &amp; IF(INDIRECT("E" &amp; ROW())="x", " in 2", " in 3"), "")</f>
        <v>Cori Gauff in 2</v>
      </c>
    </row>
    <row r="12" spans="1:14" ht="249.6" x14ac:dyDescent="0.3">
      <c r="A12" s="36"/>
      <c r="B12" s="43" t="s">
        <v>85</v>
      </c>
      <c r="C12" s="36" t="s">
        <v>86</v>
      </c>
      <c r="D12" s="37">
        <v>0.43740000000000001</v>
      </c>
      <c r="E12" s="36"/>
      <c r="F12" s="36">
        <v>85</v>
      </c>
      <c r="G12" s="36">
        <v>235</v>
      </c>
      <c r="H12" s="36">
        <v>3.6700000762939453</v>
      </c>
      <c r="I12" s="23"/>
      <c r="J12" s="23"/>
      <c r="K12" s="48" t="s">
        <v>112</v>
      </c>
      <c r="L12" s="21">
        <v>7.5</v>
      </c>
      <c r="M12" s="21"/>
      <c r="N12" s="30" t="str" cm="1">
        <f t="array" aca="1" ref="N12" ca="1">IF(INDIRECT("M" &amp; ROW())="x", INDIRECT("B" &amp; ROW()) &amp; IF(INDIRECT("E" &amp; ROW())="x", " in 2", " in 3"), "")</f>
        <v/>
      </c>
    </row>
    <row r="13" spans="1:14" x14ac:dyDescent="0.3">
      <c r="A13" s="33">
        <v>4</v>
      </c>
      <c r="B13" s="41" t="s">
        <v>87</v>
      </c>
      <c r="C13" s="33" t="s">
        <v>88</v>
      </c>
      <c r="D13" s="34">
        <v>0.41099999999999998</v>
      </c>
      <c r="E13" s="33" t="s">
        <v>101</v>
      </c>
      <c r="F13" s="33">
        <v>493</v>
      </c>
      <c r="G13" s="33">
        <v>248</v>
      </c>
      <c r="H13" s="33">
        <v>2.440000057220459</v>
      </c>
      <c r="I13" s="23"/>
      <c r="J13" s="23"/>
      <c r="K13" s="13"/>
      <c r="L13" s="21"/>
      <c r="M13" s="21"/>
      <c r="N13" s="30" t="str" cm="1">
        <f t="array" aca="1" ref="N13" ca="1">IF(INDIRECT("M" &amp; ROW())="x", INDIRECT("B" &amp; ROW()) &amp; IF(INDIRECT("E" &amp; ROW())="x", " in 2", " in 3"), "")</f>
        <v/>
      </c>
    </row>
    <row r="14" spans="1:14" ht="265.2" x14ac:dyDescent="0.3">
      <c r="A14" s="36"/>
      <c r="B14" s="43" t="s">
        <v>89</v>
      </c>
      <c r="C14" s="36" t="s">
        <v>76</v>
      </c>
      <c r="D14" s="37">
        <v>0.58899999999999997</v>
      </c>
      <c r="E14" s="36"/>
      <c r="F14" s="36">
        <v>51</v>
      </c>
      <c r="G14" s="36">
        <v>81</v>
      </c>
      <c r="H14" s="36">
        <v>1.6130000352859497</v>
      </c>
      <c r="I14" s="23">
        <v>1.79</v>
      </c>
      <c r="J14" s="23">
        <v>1.8</v>
      </c>
      <c r="K14" s="48" t="s">
        <v>113</v>
      </c>
      <c r="L14" s="21">
        <v>6.5</v>
      </c>
      <c r="M14" s="47" t="s">
        <v>101</v>
      </c>
      <c r="N14" s="30" t="str" cm="1">
        <f t="array" aca="1" ref="N14" ca="1">IF(INDIRECT("M" &amp; ROW())="x", INDIRECT("B" &amp; ROW()) &amp; IF(INDIRECT("E" &amp; ROW())="x", " in 2", " in 3"), "")</f>
        <v>Jessica Bouzas Maneiro in 3</v>
      </c>
    </row>
    <row r="15" spans="1:14" x14ac:dyDescent="0.3">
      <c r="A15" s="21"/>
      <c r="B15" s="21"/>
      <c r="C15" s="21"/>
      <c r="D15" s="21"/>
      <c r="E15" s="22"/>
      <c r="F15" s="21"/>
      <c r="G15" s="21"/>
      <c r="H15" s="21"/>
      <c r="I15" s="23"/>
      <c r="J15" s="23"/>
      <c r="K15" s="13"/>
      <c r="L15" s="21"/>
      <c r="M15" s="21"/>
      <c r="N15" s="30" t="str" cm="1">
        <f t="array" aca="1" ref="N15" ca="1">IF(INDIRECT("M" &amp; ROW())="x", INDIRECT("B" &amp; ROW()) &amp; IF(INDIRECT("E" &amp; ROW())="x", " in 2", " in 3"), "")</f>
        <v/>
      </c>
    </row>
    <row r="16" spans="1:14" x14ac:dyDescent="0.3">
      <c r="A16" s="21"/>
      <c r="B16" s="21"/>
      <c r="C16" s="21"/>
      <c r="D16" s="21"/>
      <c r="E16" s="22"/>
      <c r="F16" s="21"/>
      <c r="G16" s="21"/>
      <c r="H16" s="21"/>
      <c r="I16" s="23"/>
      <c r="J16" s="23"/>
      <c r="K16" s="13"/>
      <c r="L16" s="21"/>
      <c r="M16" s="21"/>
      <c r="N16" s="30" t="str" cm="1">
        <f t="array" aca="1" ref="N16" ca="1">IF(INDIRECT("M" &amp; ROW())="x", INDIRECT("B" &amp; ROW()) &amp; IF(INDIRECT("E" &amp; ROW())="x", " in 2", " in 3"), "")</f>
        <v/>
      </c>
    </row>
    <row r="17" spans="1:14" x14ac:dyDescent="0.3">
      <c r="A17" s="39" t="s">
        <v>96</v>
      </c>
      <c r="B17" s="40"/>
      <c r="C17" s="40"/>
      <c r="D17" s="40"/>
      <c r="E17" s="40"/>
      <c r="F17" s="40"/>
      <c r="G17" s="40"/>
      <c r="H17" s="40"/>
      <c r="I17" s="23"/>
      <c r="J17" s="23"/>
      <c r="K17" s="13"/>
      <c r="L17" s="21"/>
      <c r="M17" s="21"/>
      <c r="N17" s="30" t="str" cm="1">
        <f t="array" aca="1" ref="N17" ca="1">IF(INDIRECT("M" &amp; ROW())="x", INDIRECT("B" &amp; ROW()) &amp; IF(INDIRECT("E" &amp; ROW())="x", " in 2", " in 3"), "")</f>
        <v/>
      </c>
    </row>
    <row r="18" spans="1:14" x14ac:dyDescent="0.3">
      <c r="A18" s="21"/>
      <c r="B18" s="21"/>
      <c r="C18" s="21"/>
      <c r="D18" s="14" t="s">
        <v>21</v>
      </c>
      <c r="E18" s="14" t="s">
        <v>22</v>
      </c>
      <c r="F18" s="14" t="s">
        <v>23</v>
      </c>
      <c r="G18" s="14" t="s">
        <v>24</v>
      </c>
      <c r="H18" s="15" t="s">
        <v>25</v>
      </c>
      <c r="I18" s="16" t="s">
        <v>26</v>
      </c>
      <c r="J18" s="16" t="s">
        <v>27</v>
      </c>
      <c r="K18" s="17" t="s">
        <v>28</v>
      </c>
      <c r="L18" s="24" t="s">
        <v>49</v>
      </c>
      <c r="M18" s="25"/>
      <c r="N18" s="29" t="s">
        <v>50</v>
      </c>
    </row>
    <row r="19" spans="1:14" x14ac:dyDescent="0.3">
      <c r="A19" s="33">
        <v>1</v>
      </c>
      <c r="B19" s="45" t="s">
        <v>97</v>
      </c>
      <c r="C19" s="33" t="s">
        <v>98</v>
      </c>
      <c r="D19" s="34">
        <v>0.42780000000000001</v>
      </c>
      <c r="E19" s="33"/>
      <c r="F19" s="33">
        <v>89</v>
      </c>
      <c r="G19" s="33">
        <v>53</v>
      </c>
      <c r="H19" s="33">
        <v>1.5099999904632568</v>
      </c>
      <c r="I19" s="23">
        <v>1.52</v>
      </c>
      <c r="J19" s="23">
        <v>1.6</v>
      </c>
      <c r="K19" s="44">
        <v>0.45833333333333331</v>
      </c>
      <c r="L19" s="21"/>
      <c r="M19" s="47" t="s">
        <v>101</v>
      </c>
      <c r="N19" s="30" t="str" cm="1">
        <f t="array" aca="1" ref="N19" ca="1">IF(INDIRECT("M" &amp; ROW())="x", INDIRECT("B" &amp; ROW()) &amp; IF(INDIRECT("E" &amp; ROW())="x", " in 2", " in 3"), "")</f>
        <v>Katerina Siniakova in 3</v>
      </c>
    </row>
    <row r="20" spans="1:14" ht="249.6" x14ac:dyDescent="0.3">
      <c r="A20" s="36"/>
      <c r="B20" s="43" t="s">
        <v>99</v>
      </c>
      <c r="C20" s="36" t="s">
        <v>100</v>
      </c>
      <c r="D20" s="37">
        <v>0.57220000000000004</v>
      </c>
      <c r="E20" s="36" t="s">
        <v>101</v>
      </c>
      <c r="F20" s="36">
        <v>90</v>
      </c>
      <c r="G20" s="36">
        <v>112</v>
      </c>
      <c r="H20" s="36">
        <v>2.6600000858306885</v>
      </c>
      <c r="I20" s="23"/>
      <c r="J20" s="23"/>
      <c r="K20" s="48" t="s">
        <v>114</v>
      </c>
      <c r="L20" s="21">
        <v>7.5</v>
      </c>
      <c r="M20" s="21"/>
      <c r="N20" s="30" t="str" cm="1">
        <f t="array" aca="1" ref="N20" ca="1">IF(INDIRECT("M" &amp; ROW())="x", INDIRECT("B" &amp; ROW()) &amp; IF(INDIRECT("E" &amp; ROW())="x", " in 2", " in 3"), "")</f>
        <v/>
      </c>
    </row>
    <row r="21" spans="1:14" x14ac:dyDescent="0.3">
      <c r="A21" s="10"/>
      <c r="B21" s="21"/>
      <c r="C21" s="21"/>
      <c r="D21" s="21"/>
      <c r="E21" s="22"/>
      <c r="F21" s="21"/>
      <c r="G21" s="21"/>
      <c r="H21" s="21"/>
      <c r="I21" s="23"/>
      <c r="J21" s="23"/>
      <c r="K21" s="13"/>
      <c r="L21" s="21"/>
      <c r="M21" s="21"/>
      <c r="N21" s="30" t="str" cm="1">
        <f t="array" aca="1" ref="N21" ca="1">IF(INDIRECT("M" &amp; ROW())="x", INDIRECT("B" &amp; ROW()) &amp; IF(INDIRECT("E" &amp; ROW())="x", " in 2", " in 3"), "")</f>
        <v/>
      </c>
    </row>
    <row r="22" spans="1:14" x14ac:dyDescent="0.3">
      <c r="A22" s="10"/>
      <c r="B22" s="21"/>
      <c r="C22" s="21"/>
      <c r="D22" s="21"/>
      <c r="E22" s="22"/>
      <c r="F22" s="21"/>
      <c r="G22" s="21"/>
      <c r="H22" s="21"/>
      <c r="I22" s="23"/>
      <c r="J22" s="23"/>
      <c r="K22" s="13"/>
      <c r="L22" s="21"/>
      <c r="M22" s="21"/>
      <c r="N22" s="30" t="str" cm="1">
        <f t="array" aca="1" ref="N22" ca="1">IF(INDIRECT("M" &amp; ROW())="x", INDIRECT("B" &amp; ROW()) &amp; IF(INDIRECT("E" &amp; ROW())="x", " in 2", " in 3"), "")</f>
        <v/>
      </c>
    </row>
    <row r="23" spans="1:14" x14ac:dyDescent="0.3">
      <c r="A23" s="10"/>
      <c r="B23" s="21"/>
      <c r="C23" s="21"/>
      <c r="D23" s="21"/>
      <c r="E23" s="22"/>
      <c r="F23" s="21"/>
      <c r="G23" s="21"/>
      <c r="H23" s="21"/>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1"/>
      <c r="I24" s="23"/>
      <c r="J24" s="23"/>
      <c r="K24" s="13"/>
      <c r="L24" s="21"/>
      <c r="M24" s="21"/>
      <c r="N24" s="30" t="str" cm="1">
        <f t="array" aca="1" ref="N24" ca="1">IF(INDIRECT("M" &amp; ROW())="x", INDIRECT("B" &amp; ROW()) &amp; IF(INDIRECT("E" &amp; ROW())="x", " in 2", " in 3"), "")</f>
        <v/>
      </c>
    </row>
    <row r="25" spans="1:14" x14ac:dyDescent="0.3">
      <c r="A25" s="10"/>
      <c r="B25" s="21"/>
      <c r="C25" s="21"/>
      <c r="D25" s="21"/>
      <c r="E25" s="22"/>
      <c r="F25" s="21"/>
      <c r="G25" s="21"/>
      <c r="H25" s="21"/>
      <c r="I25" s="23"/>
      <c r="J25" s="23"/>
      <c r="K25" s="13"/>
      <c r="L25" s="21"/>
      <c r="M25" s="21"/>
      <c r="N25" s="30" t="str" cm="1">
        <f t="array" aca="1" ref="N25" ca="1">IF(INDIRECT("M" &amp; ROW())="x", INDIRECT("B" &amp; ROW()) &amp; IF(INDIRECT("E" &amp; ROW())="x", " in 2", " in 3"), "")</f>
        <v/>
      </c>
    </row>
    <row r="26" spans="1:14" x14ac:dyDescent="0.3">
      <c r="A26" s="10"/>
      <c r="B26" s="21"/>
      <c r="C26" s="21"/>
      <c r="D26" s="21"/>
      <c r="E26" s="22"/>
      <c r="F26" s="21"/>
      <c r="G26" s="21"/>
      <c r="H26" s="21"/>
      <c r="I26" s="23"/>
      <c r="J26" s="23"/>
      <c r="K26" s="13"/>
      <c r="L26" s="21"/>
      <c r="M26" s="21"/>
      <c r="N26" s="30" t="str" cm="1">
        <f t="array" aca="1" ref="N26" ca="1">IF(INDIRECT("M" &amp; ROW())="x", INDIRECT("B" &amp; ROW()) &amp; IF(INDIRECT("E" &amp; ROW())="x", " in 2", " in 3"), "")</f>
        <v/>
      </c>
    </row>
    <row r="27" spans="1:14" x14ac:dyDescent="0.3">
      <c r="A27" s="10"/>
      <c r="B27" s="21"/>
      <c r="C27" s="21"/>
      <c r="D27" s="21"/>
      <c r="E27" s="22"/>
      <c r="F27" s="21"/>
      <c r="G27" s="21"/>
      <c r="H27" s="21"/>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1"/>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1"/>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1"/>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1"/>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1"/>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1"/>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1"/>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1"/>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1"/>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1"/>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1"/>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1"/>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1"/>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1"/>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1"/>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1"/>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1"/>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1"/>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1"/>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1"/>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1"/>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1"/>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1"/>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1"/>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1"/>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1"/>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1"/>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1"/>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1"/>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1"/>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1"/>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1"/>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1"/>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1"/>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1"/>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1"/>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1"/>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1"/>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1"/>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1"/>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1"/>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1"/>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1"/>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1"/>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1"/>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1"/>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1"/>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1"/>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1"/>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1"/>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1"/>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1"/>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1"/>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1"/>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1"/>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1"/>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1"/>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1"/>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1"/>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1"/>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1"/>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1"/>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1"/>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1"/>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1"/>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1"/>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1"/>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1"/>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1"/>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1"/>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1"/>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1"/>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1"/>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1"/>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1"/>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1"/>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1"/>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1"/>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1"/>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1"/>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1"/>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1"/>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1"/>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1"/>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1"/>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1"/>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1"/>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1"/>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1"/>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1"/>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1"/>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1"/>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1"/>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1"/>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row>
    <row r="291" spans="1:14" x14ac:dyDescent="0.3">
      <c r="A291" s="10"/>
      <c r="B291" s="10"/>
      <c r="C291" s="10"/>
      <c r="D291" s="10"/>
      <c r="E291" s="11"/>
      <c r="F291" s="10"/>
      <c r="G291" s="10"/>
      <c r="H291" s="10"/>
      <c r="I291" s="12"/>
      <c r="J291" s="12"/>
      <c r="K291" s="13"/>
      <c r="L291" s="10"/>
      <c r="M291" s="10"/>
      <c r="N291" s="30"/>
    </row>
    <row r="292" spans="1:14" x14ac:dyDescent="0.3">
      <c r="A292" s="10"/>
      <c r="B292" s="10"/>
      <c r="C292" s="10"/>
      <c r="D292" s="10"/>
      <c r="E292" s="11"/>
      <c r="F292" s="10"/>
      <c r="G292" s="10"/>
      <c r="H292" s="10"/>
      <c r="I292" s="12"/>
      <c r="J292" s="12"/>
      <c r="K292" s="13"/>
      <c r="L292" s="10"/>
      <c r="M292" s="10"/>
      <c r="N292" s="30"/>
    </row>
    <row r="293" spans="1:14" x14ac:dyDescent="0.3">
      <c r="A293" s="10"/>
      <c r="B293" s="10"/>
      <c r="C293" s="10"/>
      <c r="D293" s="10"/>
      <c r="E293" s="11"/>
      <c r="F293" s="10"/>
      <c r="G293" s="10"/>
      <c r="H293" s="10"/>
      <c r="I293" s="12"/>
      <c r="J293" s="12"/>
      <c r="K293" s="13"/>
      <c r="L293" s="10"/>
      <c r="M293" s="10"/>
      <c r="N293" s="30"/>
    </row>
    <row r="294" spans="1:14" x14ac:dyDescent="0.3">
      <c r="A294" s="10"/>
      <c r="B294" s="10"/>
      <c r="C294" s="10"/>
      <c r="D294" s="10"/>
      <c r="E294" s="11"/>
      <c r="F294" s="10"/>
      <c r="G294" s="10"/>
      <c r="H294" s="10"/>
      <c r="I294" s="12"/>
      <c r="J294" s="12"/>
      <c r="K294" s="13"/>
      <c r="L294" s="10"/>
      <c r="M294" s="10"/>
      <c r="N294" s="30"/>
    </row>
    <row r="295" spans="1:14" x14ac:dyDescent="0.3">
      <c r="A295" s="10"/>
      <c r="B295" s="10"/>
      <c r="C295" s="10"/>
      <c r="D295" s="10"/>
      <c r="E295" s="11"/>
      <c r="F295" s="10"/>
      <c r="G295" s="10"/>
      <c r="H295" s="10"/>
      <c r="I295" s="12"/>
      <c r="J295" s="12"/>
      <c r="K295" s="13"/>
      <c r="L295" s="10"/>
      <c r="M295" s="10"/>
      <c r="N295" s="30"/>
    </row>
    <row r="296" spans="1:14" x14ac:dyDescent="0.3">
      <c r="A296" s="10"/>
      <c r="B296" s="10"/>
      <c r="C296" s="10"/>
      <c r="D296" s="10"/>
      <c r="E296" s="11"/>
      <c r="F296" s="10"/>
      <c r="G296" s="10"/>
      <c r="H296" s="10"/>
      <c r="I296" s="12"/>
      <c r="J296" s="12"/>
      <c r="K296" s="13"/>
      <c r="L296" s="10"/>
      <c r="M296" s="10"/>
      <c r="N296" s="30"/>
    </row>
    <row r="297" spans="1:14" x14ac:dyDescent="0.3">
      <c r="A297" s="10"/>
      <c r="B297" s="10"/>
      <c r="C297" s="10"/>
      <c r="D297" s="10"/>
      <c r="E297" s="11"/>
      <c r="F297" s="10"/>
      <c r="G297" s="10"/>
      <c r="H297" s="10"/>
      <c r="I297" s="12"/>
      <c r="J297" s="12"/>
      <c r="K297" s="13"/>
      <c r="L297" s="10"/>
      <c r="M297" s="10"/>
      <c r="N297" s="30"/>
    </row>
    <row r="298" spans="1:14" x14ac:dyDescent="0.3">
      <c r="A298" s="10"/>
      <c r="B298" s="10"/>
      <c r="C298" s="10"/>
      <c r="D298" s="10"/>
      <c r="E298" s="11"/>
      <c r="F298" s="10"/>
      <c r="G298" s="10"/>
      <c r="H298" s="10"/>
      <c r="I298" s="12"/>
      <c r="J298" s="12"/>
      <c r="K298" s="13"/>
      <c r="L298" s="10"/>
      <c r="M298" s="10"/>
      <c r="N298" s="30" t="str">
        <f t="shared" ref="N298:N327" si="0">SUBSTITUTE(O298, "x",B298)</f>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si="0"/>
        <v/>
      </c>
    </row>
    <row r="321" spans="1:14" x14ac:dyDescent="0.3">
      <c r="A321" s="10"/>
      <c r="B321" s="10"/>
      <c r="C321" s="10"/>
      <c r="D321" s="10"/>
      <c r="E321" s="11"/>
      <c r="F321" s="10"/>
      <c r="G321" s="10"/>
      <c r="H321" s="10"/>
      <c r="I321" s="12"/>
      <c r="J321" s="12"/>
      <c r="K321" s="13"/>
      <c r="L321" s="10"/>
      <c r="M321" s="10"/>
      <c r="N321" s="30" t="str">
        <f t="shared" si="0"/>
        <v/>
      </c>
    </row>
    <row r="322" spans="1:14" x14ac:dyDescent="0.3">
      <c r="A322" s="10"/>
      <c r="B322" s="10"/>
      <c r="C322" s="10"/>
      <c r="D322" s="10"/>
      <c r="E322" s="11"/>
      <c r="F322" s="10"/>
      <c r="G322" s="10"/>
      <c r="H322" s="10"/>
      <c r="I322" s="12"/>
      <c r="J322" s="12"/>
      <c r="K322" s="13"/>
      <c r="L322" s="10"/>
      <c r="M322" s="10"/>
      <c r="N322" s="30" t="str">
        <f t="shared" si="0"/>
        <v/>
      </c>
    </row>
    <row r="323" spans="1:14" x14ac:dyDescent="0.3">
      <c r="A323" s="10"/>
      <c r="B323" s="10"/>
      <c r="C323" s="10"/>
      <c r="D323" s="10"/>
      <c r="E323" s="11"/>
      <c r="F323" s="10"/>
      <c r="G323" s="10"/>
      <c r="H323" s="10"/>
      <c r="I323" s="12"/>
      <c r="J323" s="12"/>
      <c r="K323" s="13"/>
      <c r="L323" s="10"/>
      <c r="M323" s="10"/>
      <c r="N323" s="30" t="str">
        <f t="shared" si="0"/>
        <v/>
      </c>
    </row>
    <row r="324" spans="1:14" x14ac:dyDescent="0.3">
      <c r="A324" s="10"/>
      <c r="B324" s="10"/>
      <c r="C324" s="10"/>
      <c r="D324" s="10"/>
      <c r="E324" s="11"/>
      <c r="F324" s="10"/>
      <c r="G324" s="10"/>
      <c r="H324" s="10"/>
      <c r="I324" s="12"/>
      <c r="J324" s="12"/>
      <c r="K324" s="13"/>
      <c r="L324" s="10"/>
      <c r="M324" s="10"/>
      <c r="N324" s="30" t="str">
        <f t="shared" si="0"/>
        <v/>
      </c>
    </row>
    <row r="325" spans="1:14" x14ac:dyDescent="0.3">
      <c r="A325" s="10"/>
      <c r="B325" s="10"/>
      <c r="C325" s="10"/>
      <c r="D325" s="10"/>
      <c r="E325" s="11"/>
      <c r="F325" s="10"/>
      <c r="G325" s="10"/>
      <c r="H325" s="10"/>
      <c r="I325" s="12"/>
      <c r="J325" s="12"/>
      <c r="K325" s="13"/>
      <c r="L325" s="10"/>
      <c r="M325" s="10"/>
      <c r="N325" s="30" t="str">
        <f t="shared" si="0"/>
        <v/>
      </c>
    </row>
    <row r="326" spans="1:14" x14ac:dyDescent="0.3">
      <c r="A326" s="10"/>
      <c r="B326" s="10"/>
      <c r="C326" s="10"/>
      <c r="D326" s="10"/>
      <c r="E326" s="11"/>
      <c r="F326" s="10"/>
      <c r="G326" s="10"/>
      <c r="H326" s="10"/>
      <c r="I326" s="12"/>
      <c r="J326" s="12"/>
      <c r="K326" s="13"/>
      <c r="L326" s="10"/>
      <c r="M326" s="10"/>
      <c r="N326" s="30" t="str">
        <f t="shared" si="0"/>
        <v/>
      </c>
    </row>
    <row r="327" spans="1:14" x14ac:dyDescent="0.3">
      <c r="A327" s="10"/>
      <c r="B327" s="10"/>
      <c r="C327" s="10"/>
      <c r="D327" s="10"/>
      <c r="E327" s="11"/>
      <c r="F327" s="10"/>
      <c r="G327" s="10"/>
      <c r="H327" s="10"/>
      <c r="I327" s="12"/>
      <c r="J327" s="12"/>
      <c r="K327" s="13"/>
      <c r="L327" s="10"/>
      <c r="M327" s="10"/>
      <c r="N327" s="30" t="str">
        <f t="shared" si="0"/>
        <v/>
      </c>
    </row>
    <row r="328" spans="1:14" x14ac:dyDescent="0.3">
      <c r="A328" s="10"/>
      <c r="B328" s="10"/>
      <c r="C328" s="10"/>
      <c r="D328" s="10"/>
      <c r="E328" s="11"/>
      <c r="F328" s="10"/>
      <c r="G328" s="10"/>
      <c r="H328" s="10"/>
      <c r="I328" s="12"/>
      <c r="J328" s="12"/>
      <c r="K328" s="13"/>
      <c r="L328" s="10"/>
      <c r="M328" s="10"/>
      <c r="N328" s="30" t="str">
        <f t="shared" ref="N328:N378" si="1">SUBSTITUTE(O328, "x",B328)</f>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0" t="str">
        <f t="shared" si="1"/>
        <v/>
      </c>
    </row>
    <row r="372" spans="1:14" x14ac:dyDescent="0.3">
      <c r="A372" s="10"/>
      <c r="B372" s="10"/>
      <c r="C372" s="10"/>
      <c r="D372" s="10"/>
      <c r="E372" s="11"/>
      <c r="F372" s="10"/>
      <c r="G372" s="10"/>
      <c r="H372" s="10"/>
      <c r="I372" s="12"/>
      <c r="J372" s="12"/>
      <c r="K372" s="13"/>
      <c r="L372" s="10"/>
      <c r="M372" s="10"/>
      <c r="N372" s="30" t="str">
        <f t="shared" si="1"/>
        <v/>
      </c>
    </row>
    <row r="373" spans="1:14" x14ac:dyDescent="0.3">
      <c r="A373" s="10"/>
      <c r="B373" s="10"/>
      <c r="C373" s="10"/>
      <c r="D373" s="10"/>
      <c r="E373" s="11"/>
      <c r="F373" s="10"/>
      <c r="G373" s="10"/>
      <c r="H373" s="10"/>
      <c r="I373" s="12"/>
      <c r="J373" s="12"/>
      <c r="K373" s="13"/>
      <c r="L373" s="10"/>
      <c r="M373" s="10"/>
      <c r="N373" s="30" t="str">
        <f t="shared" si="1"/>
        <v/>
      </c>
    </row>
    <row r="374" spans="1:14" x14ac:dyDescent="0.3">
      <c r="A374" s="10"/>
      <c r="B374" s="10"/>
      <c r="C374" s="10"/>
      <c r="D374" s="10"/>
      <c r="E374" s="11"/>
      <c r="F374" s="10"/>
      <c r="G374" s="10"/>
      <c r="H374" s="10"/>
      <c r="I374" s="12"/>
      <c r="J374" s="12"/>
      <c r="K374" s="13"/>
      <c r="L374" s="10"/>
      <c r="M374" s="10"/>
      <c r="N374" s="30" t="str">
        <f t="shared" si="1"/>
        <v/>
      </c>
    </row>
    <row r="375" spans="1:14" x14ac:dyDescent="0.3">
      <c r="A375" s="10"/>
      <c r="B375" s="10"/>
      <c r="C375" s="10"/>
      <c r="D375" s="10"/>
      <c r="E375" s="11"/>
      <c r="F375" s="10"/>
      <c r="G375" s="10"/>
      <c r="H375" s="10"/>
      <c r="I375" s="12"/>
      <c r="J375" s="12"/>
      <c r="K375" s="13"/>
      <c r="L375" s="10"/>
      <c r="M375" s="10"/>
      <c r="N375" s="30" t="str">
        <f t="shared" si="1"/>
        <v/>
      </c>
    </row>
    <row r="376" spans="1:14" x14ac:dyDescent="0.3">
      <c r="A376" s="10"/>
      <c r="B376" s="10"/>
      <c r="C376" s="10"/>
      <c r="D376" s="10"/>
      <c r="E376" s="11"/>
      <c r="F376" s="10"/>
      <c r="G376" s="10"/>
      <c r="H376" s="10"/>
      <c r="I376" s="12"/>
      <c r="J376" s="12"/>
      <c r="K376" s="13"/>
      <c r="L376" s="10"/>
      <c r="M376" s="10"/>
      <c r="N376" s="30" t="str">
        <f t="shared" si="1"/>
        <v/>
      </c>
    </row>
    <row r="377" spans="1:14" x14ac:dyDescent="0.3">
      <c r="A377" s="10"/>
      <c r="B377" s="10"/>
      <c r="C377" s="10"/>
      <c r="D377" s="10"/>
      <c r="E377" s="11"/>
      <c r="F377" s="10"/>
      <c r="G377" s="10"/>
      <c r="H377" s="10"/>
      <c r="I377" s="12"/>
      <c r="J377" s="12"/>
      <c r="K377" s="13"/>
      <c r="L377" s="10"/>
      <c r="M377" s="10"/>
      <c r="N377" s="30" t="str">
        <f t="shared" si="1"/>
        <v/>
      </c>
    </row>
    <row r="378" spans="1:14" x14ac:dyDescent="0.3">
      <c r="A378" s="10"/>
      <c r="B378" s="10"/>
      <c r="C378" s="10"/>
      <c r="D378" s="10"/>
      <c r="E378" s="11"/>
      <c r="F378" s="10"/>
      <c r="G378" s="10"/>
      <c r="H378" s="10"/>
      <c r="I378" s="12"/>
      <c r="J378" s="12"/>
      <c r="K378" s="13"/>
      <c r="L378" s="10"/>
      <c r="M378" s="10"/>
      <c r="N378" s="30" t="str">
        <f t="shared" si="1"/>
        <v/>
      </c>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51</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2025-08-02T08:36:54Z</dcterms:modified>
</cp:coreProperties>
</file>