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C946FF1F-F3B8-45F6-890F-B73DE9454530}" xr6:coauthVersionLast="47" xr6:coauthVersionMax="47" xr10:uidLastSave="{00000000-0000-0000-0000-000000000000}"/>
  <bookViews>
    <workbookView xWindow="-48" yWindow="12" windowWidth="23148"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87" i="1" a="1"/>
  <c r="N139" i="1" a="1"/>
  <c r="N86" i="6" a="1"/>
  <c r="N10" i="6" a="1"/>
  <c r="N83" i="6" a="1"/>
  <c r="N173" i="6" a="1"/>
  <c r="N31" i="1" a="1"/>
  <c r="N75" i="6" a="1"/>
  <c r="N12" i="1" a="1"/>
  <c r="N169" i="1" a="1"/>
  <c r="N145" i="1" a="1"/>
  <c r="N63" i="1" a="1"/>
  <c r="N66" i="6" a="1"/>
  <c r="N126" i="6" a="1"/>
  <c r="N124" i="6" a="1"/>
  <c r="N40" i="6" a="1"/>
  <c r="N124" i="1" a="1"/>
  <c r="N146" i="6" a="1"/>
  <c r="N136" i="6" a="1"/>
  <c r="N35" i="6" a="1"/>
  <c r="N178" i="6" a="1"/>
  <c r="N90" i="1" a="1"/>
  <c r="N185" i="6" a="1"/>
  <c r="N133" i="1" a="1"/>
  <c r="N56" i="6" a="1"/>
  <c r="N71" i="1" a="1"/>
  <c r="N181" i="1" a="1"/>
  <c r="N200" i="6" a="1"/>
  <c r="N73" i="1" a="1"/>
  <c r="N126" i="1" a="1"/>
  <c r="N132" i="1" a="1"/>
  <c r="N68" i="6" a="1"/>
  <c r="N28" i="6" a="1"/>
  <c r="N121" i="6" a="1"/>
  <c r="N82" i="6" a="1"/>
  <c r="N138" i="1" a="1"/>
  <c r="N171" i="1" a="1"/>
  <c r="N46" i="6" a="1"/>
  <c r="N172" i="6" a="1"/>
  <c r="N17" i="1" a="1"/>
  <c r="N69" i="6" a="1"/>
  <c r="N96" i="1" a="1"/>
  <c r="N41" i="1" a="1"/>
  <c r="N95" i="6" a="1"/>
  <c r="N112" i="1" a="1"/>
  <c r="N167" i="1" a="1"/>
  <c r="N47" i="1" a="1"/>
  <c r="N42" i="1" a="1"/>
  <c r="N111" i="6" a="1"/>
  <c r="N195" i="6" a="1"/>
  <c r="N92" i="6" a="1"/>
  <c r="N148" i="6" a="1"/>
  <c r="N91" i="1" a="1"/>
  <c r="N38" i="1" a="1"/>
  <c r="N140" i="1" a="1"/>
  <c r="N32" i="6" a="1"/>
  <c r="N61" i="6" a="1"/>
  <c r="N214" i="6" a="1"/>
  <c r="N62" i="6" a="1"/>
  <c r="N120" i="1" a="1"/>
  <c r="N88" i="6" a="1"/>
  <c r="N63" i="6" a="1"/>
  <c r="N34" i="1" a="1"/>
  <c r="N177" i="1" a="1"/>
  <c r="N68" i="1" a="1"/>
  <c r="N21" i="1" a="1"/>
  <c r="N171" i="6" a="1"/>
  <c r="N77" i="6" a="1"/>
  <c r="N196" i="6" a="1"/>
  <c r="N151" i="6" a="1"/>
  <c r="N12" i="6" a="1"/>
  <c r="N117" i="6" a="1"/>
  <c r="N50" i="6" a="1"/>
  <c r="N34" i="6" a="1"/>
  <c r="N103" i="1" a="1"/>
  <c r="N139" i="6" a="1"/>
  <c r="N67" i="1" a="1"/>
  <c r="N168" i="6" a="1"/>
  <c r="N137" i="1" a="1"/>
  <c r="N27" i="1" a="1"/>
  <c r="N80" i="6" a="1"/>
  <c r="N66" i="1" a="1"/>
  <c r="N43" i="1" a="1"/>
  <c r="N155" i="1" a="1"/>
  <c r="N52" i="6" a="1"/>
  <c r="N20" i="1" a="1"/>
  <c r="N14" i="1" a="1"/>
  <c r="N159" i="6" a="1"/>
  <c r="N51" i="1" a="1"/>
  <c r="N147" i="1" a="1"/>
  <c r="N41" i="6" a="1"/>
  <c r="N33" i="1" a="1"/>
  <c r="N100" i="6" a="1"/>
  <c r="N107" i="6" a="1"/>
  <c r="N96" i="6" a="1"/>
  <c r="N162" i="1" a="1"/>
  <c r="N128" i="1" a="1"/>
  <c r="N133" i="6" a="1"/>
  <c r="N58" i="6" a="1"/>
  <c r="N119" i="6" a="1"/>
  <c r="N13" i="1" a="1"/>
  <c r="N103" i="6" a="1"/>
  <c r="N127" i="1" a="1"/>
  <c r="N45" i="1" a="1"/>
  <c r="N70" i="1" a="1"/>
  <c r="N179" i="1" a="1"/>
  <c r="N11" i="1" a="1"/>
  <c r="N98" i="6" a="1"/>
  <c r="N125" i="6" a="1"/>
  <c r="N104" i="6" a="1"/>
  <c r="N180" i="1" a="1"/>
  <c r="N32" i="1" a="1"/>
  <c r="N9" i="6" a="1"/>
  <c r="N134" i="1" a="1"/>
  <c r="N178" i="1" a="1"/>
  <c r="N104" i="1" a="1"/>
  <c r="N188" i="6" a="1"/>
  <c r="N153" i="6" a="1"/>
  <c r="N27" i="6" a="1"/>
  <c r="N7" i="1" a="1"/>
  <c r="N89" i="6" a="1"/>
  <c r="N64" i="6" a="1"/>
  <c r="N95" i="1" a="1"/>
  <c r="N51" i="6" a="1"/>
  <c r="N151" i="1" a="1"/>
  <c r="N165" i="6" a="1"/>
  <c r="N62" i="1" a="1"/>
  <c r="N210" i="6" a="1"/>
  <c r="N48" i="1" a="1"/>
  <c r="N111" i="1" a="1"/>
  <c r="N16" i="1" a="1"/>
  <c r="N52" i="1" a="1"/>
  <c r="N119" i="1" a="1"/>
  <c r="N160" i="1" a="1"/>
  <c r="N190" i="6" a="1"/>
  <c r="N161" i="6" a="1"/>
  <c r="N25" i="6" a="1"/>
  <c r="N56" i="1" a="1"/>
  <c r="N131" i="1" a="1"/>
  <c r="N163" i="1" a="1"/>
  <c r="N101" i="6" a="1"/>
  <c r="N97" i="1" a="1"/>
  <c r="N49" i="6" a="1"/>
  <c r="N37" i="1" a="1"/>
  <c r="N8" i="1" a="1"/>
  <c r="N98" i="1" a="1"/>
  <c r="N186" i="6" a="1"/>
  <c r="N138" i="6" a="1"/>
  <c r="N201" i="6" a="1"/>
  <c r="N70" i="6" a="1"/>
  <c r="N50" i="1" a="1"/>
  <c r="N120" i="6" a="1"/>
  <c r="N109" i="6" a="1"/>
  <c r="N54" i="1" a="1"/>
  <c r="N174" i="6" a="1"/>
  <c r="N113" i="6" a="1"/>
  <c r="N161" i="1" a="1"/>
  <c r="N197" i="6" a="1"/>
  <c r="N7" i="6" a="1"/>
  <c r="N212" i="6" a="1"/>
  <c r="N57" i="6" a="1"/>
  <c r="N54" i="6" a="1"/>
  <c r="N142" i="1" a="1"/>
  <c r="N175" i="6" a="1"/>
  <c r="N23" i="1" a="1"/>
  <c r="N154" i="1" a="1"/>
  <c r="N107" i="1" a="1"/>
  <c r="N159" i="1" a="1"/>
  <c r="N67" i="6" a="1"/>
  <c r="N82" i="1" a="1"/>
  <c r="N86" i="1" a="1"/>
  <c r="N144" i="1" a="1"/>
  <c r="N77" i="1" a="1"/>
  <c r="N102" i="1" a="1"/>
  <c r="N203" i="6" a="1"/>
  <c r="N205" i="6" a="1"/>
  <c r="N99" i="6" a="1"/>
  <c r="N193" i="6" a="1"/>
  <c r="N28" i="1" a="1"/>
  <c r="N84" i="6" a="1"/>
  <c r="N101" i="1" a="1"/>
  <c r="N110" i="6" a="1"/>
  <c r="N44" i="1" a="1"/>
  <c r="N99" i="1" a="1"/>
  <c r="N156" i="1" a="1"/>
  <c r="N15" i="6" a="1"/>
  <c r="N31" i="6" a="1"/>
  <c r="N134" i="6" a="1"/>
  <c r="N46" i="1" a="1"/>
  <c r="N160" i="6" a="1"/>
  <c r="N45" i="6" a="1"/>
  <c r="N192" i="6" a="1"/>
  <c r="N164" i="1" a="1"/>
  <c r="N127" i="6" a="1"/>
  <c r="N116" i="6" a="1"/>
  <c r="N157" i="6" a="1"/>
  <c r="N39" i="1" a="1"/>
  <c r="N25" i="1" a="1"/>
  <c r="N123" i="1" a="1"/>
  <c r="N78" i="1" a="1"/>
  <c r="N141" i="6" a="1"/>
  <c r="N135" i="1" a="1"/>
  <c r="N176" i="1" a="1"/>
  <c r="N170" i="6" a="1"/>
  <c r="N29" i="1" a="1"/>
  <c r="N165" i="1" a="1"/>
  <c r="N79" i="1" a="1"/>
  <c r="N150" i="6" a="1"/>
  <c r="N19" i="1" a="1"/>
  <c r="N213" i="6" a="1"/>
  <c r="N207" i="6" a="1"/>
  <c r="N65" i="1" a="1"/>
  <c r="N187" i="6" a="1"/>
  <c r="N81" i="6" a="1"/>
  <c r="N116" i="1" a="1"/>
  <c r="N61" i="1" a="1"/>
  <c r="N179" i="6" a="1"/>
  <c r="N109" i="1" a="1"/>
  <c r="N141" i="1" a="1"/>
  <c r="N55" i="1" a="1"/>
  <c r="N10" i="1" a="1"/>
  <c r="N167" i="6" a="1"/>
  <c r="N147" i="6" a="1"/>
  <c r="N8" i="6" a="1"/>
  <c r="N129" i="1" a="1"/>
  <c r="N72" i="6" a="1"/>
  <c r="N130" i="1" a="1"/>
  <c r="N24" i="1" a="1"/>
  <c r="N49" i="1" a="1"/>
  <c r="N74" i="1" a="1"/>
  <c r="N92" i="1" a="1"/>
  <c r="N13" i="6" a="1"/>
  <c r="N181" i="6" a="1"/>
  <c r="N71" i="6" a="1"/>
  <c r="N75" i="1" a="1"/>
  <c r="N11" i="6" a="1"/>
  <c r="N115" i="6" a="1"/>
  <c r="N60" i="6" a="1"/>
  <c r="N199" i="6" a="1"/>
  <c r="N123" i="6" a="1"/>
  <c r="N144" i="6" a="1"/>
  <c r="N26" i="1" a="1"/>
  <c r="N206" i="6" a="1"/>
  <c r="N106" i="6" a="1"/>
  <c r="N85" i="1" a="1"/>
  <c r="N100" i="1" a="1"/>
  <c r="N85" i="6" a="1"/>
  <c r="N89" i="1" a="1"/>
  <c r="N114" i="1" a="1"/>
  <c r="N59" i="6" a="1"/>
  <c r="N90" i="6" a="1"/>
  <c r="N118" i="6" a="1"/>
  <c r="N108" i="6" a="1"/>
  <c r="N93" i="1" a="1"/>
  <c r="N118" i="1" a="1"/>
  <c r="N211" i="6" a="1"/>
  <c r="N164" i="6" a="1"/>
  <c r="N122" i="1" a="1"/>
  <c r="N112" i="6" a="1"/>
  <c r="N94" i="1" a="1"/>
  <c r="N73" i="6" a="1"/>
  <c r="N36" i="6" a="1"/>
  <c r="N194" i="6" a="1"/>
  <c r="N152" i="6" a="1"/>
  <c r="N20" i="6" a="1"/>
  <c r="N33" i="6" a="1"/>
  <c r="N79" i="6" a="1"/>
  <c r="N172" i="1" a="1"/>
  <c r="N121" i="1" a="1"/>
  <c r="N166" i="1" a="1"/>
  <c r="N47" i="6" a="1"/>
  <c r="N182" i="6" a="1"/>
  <c r="N168" i="1" a="1"/>
  <c r="N87" i="6" a="1"/>
  <c r="N183" i="6" a="1"/>
  <c r="N15" i="1" a="1"/>
  <c r="N204" i="6" a="1"/>
  <c r="N24" i="6" a="1"/>
  <c r="N65" i="6" a="1"/>
  <c r="N191" i="6" a="1"/>
  <c r="N130" i="6" a="1"/>
  <c r="N59" i="1" a="1"/>
  <c r="N131" i="6" a="1"/>
  <c r="N142" i="6" a="1"/>
  <c r="N43" i="6" a="1"/>
  <c r="N157" i="1" a="1"/>
  <c r="N84" i="1" a="1"/>
  <c r="N80" i="1" a="1"/>
  <c r="N29" i="6" a="1"/>
  <c r="N198" i="6" a="1"/>
  <c r="N208" i="6" a="1"/>
  <c r="N140" i="6" a="1"/>
  <c r="N143" i="6" a="1"/>
  <c r="N88" i="1" a="1"/>
  <c r="N173" i="1" a="1"/>
  <c r="N64" i="1" a="1"/>
  <c r="N176" i="6" a="1"/>
  <c r="N184" i="6" a="1"/>
  <c r="N162" i="6" a="1"/>
  <c r="N180" i="6" a="1"/>
  <c r="N146" i="1" a="1"/>
  <c r="N155" i="6" a="1"/>
  <c r="N76" i="1" a="1"/>
  <c r="N36" i="1" a="1"/>
  <c r="N81" i="1" a="1"/>
  <c r="N106" i="1" a="1"/>
  <c r="N21" i="6" a="1"/>
  <c r="N93" i="6" a="1"/>
  <c r="N149" i="6" a="1"/>
  <c r="N76" i="6" a="1"/>
  <c r="N136" i="1" a="1"/>
  <c r="N189" i="6" a="1"/>
  <c r="N209" i="6" a="1"/>
  <c r="N9" i="1" a="1"/>
  <c r="N38" i="6" a="1"/>
  <c r="N60" i="1" a="1"/>
  <c r="N156" i="6" a="1"/>
  <c r="N35" i="1" a="1"/>
  <c r="N39" i="6" a="1"/>
  <c r="N117" i="1" a="1"/>
  <c r="N102" i="6" a="1"/>
  <c r="N14" i="6" a="1"/>
  <c r="N169" i="6" a="1"/>
  <c r="N19" i="6" a="1"/>
  <c r="N125" i="1" a="1"/>
  <c r="N174" i="1" a="1"/>
  <c r="N132" i="6" a="1"/>
  <c r="N44" i="6" a="1"/>
  <c r="N115" i="1" a="1"/>
  <c r="N128" i="6" a="1"/>
  <c r="N177" i="6" a="1"/>
  <c r="N108" i="1" a="1"/>
  <c r="N105" i="6" a="1"/>
  <c r="N163" i="6" a="1"/>
  <c r="N166" i="6" a="1"/>
  <c r="N37" i="6" a="1"/>
  <c r="N113" i="1" a="1"/>
  <c r="N74" i="6" a="1"/>
  <c r="N175" i="1" a="1"/>
  <c r="N69" i="1" a="1"/>
  <c r="N114" i="6" a="1"/>
  <c r="N23" i="6" a="1"/>
  <c r="N153" i="1" a="1"/>
  <c r="N97" i="6" a="1"/>
  <c r="N152" i="1" a="1"/>
  <c r="N137" i="6" a="1"/>
  <c r="N78" i="6" a="1"/>
  <c r="N202" i="6" a="1"/>
  <c r="N16" i="6" a="1"/>
  <c r="N17" i="6" a="1"/>
  <c r="N91" i="6" a="1"/>
  <c r="N53" i="1" a="1"/>
  <c r="N148" i="1" a="1"/>
  <c r="N26" i="6" a="1"/>
  <c r="N30" i="6" a="1"/>
  <c r="N22" i="6" a="1"/>
  <c r="N170" i="1" a="1"/>
  <c r="N72" i="1" a="1"/>
  <c r="N158" i="6" a="1"/>
  <c r="N18" i="6" a="1"/>
  <c r="N58" i="1" a="1"/>
  <c r="N105" i="1" a="1"/>
  <c r="N150" i="1" a="1"/>
  <c r="N94" i="6" a="1"/>
  <c r="N22" i="1" a="1"/>
  <c r="N154" i="6" a="1"/>
  <c r="N48" i="6" a="1"/>
  <c r="N149" i="1" a="1"/>
  <c r="N83" i="1" a="1"/>
  <c r="N53" i="6" a="1"/>
  <c r="N122" i="6" a="1"/>
  <c r="N135" i="6" a="1"/>
  <c r="N55" i="6" a="1"/>
  <c r="N42" i="6" a="1"/>
  <c r="N110" i="1" a="1"/>
  <c r="N158" i="1" a="1"/>
  <c r="N57" i="1" a="1"/>
  <c r="N145" i="6" a="1"/>
  <c r="N143" i="1" a="1"/>
  <c r="N129" i="6" a="1"/>
  <c r="N129" i="6" l="1"/>
  <c r="N143" i="1"/>
  <c r="N145" i="6"/>
  <c r="N57" i="1"/>
  <c r="N158" i="1"/>
  <c r="N110" i="1"/>
  <c r="N42" i="6"/>
  <c r="N55" i="6"/>
  <c r="N135" i="6"/>
  <c r="N122" i="6"/>
  <c r="N53" i="6"/>
  <c r="N83" i="1"/>
  <c r="N149" i="1"/>
  <c r="N48" i="6"/>
  <c r="N154" i="6"/>
  <c r="N22" i="1"/>
  <c r="N94" i="6"/>
  <c r="N150" i="1"/>
  <c r="N105" i="1"/>
  <c r="N58" i="1"/>
  <c r="N18" i="6"/>
  <c r="N158" i="6"/>
  <c r="N72" i="1"/>
  <c r="N170" i="1"/>
  <c r="N22" i="6"/>
  <c r="N30" i="6"/>
  <c r="N26" i="6"/>
  <c r="N148" i="1"/>
  <c r="N53" i="1"/>
  <c r="N91" i="6"/>
  <c r="N17" i="6"/>
  <c r="N16" i="6"/>
  <c r="N202" i="6"/>
  <c r="N78" i="6"/>
  <c r="N137" i="6"/>
  <c r="N152" i="1"/>
  <c r="N97" i="6"/>
  <c r="N153" i="1"/>
  <c r="N23" i="6"/>
  <c r="N114" i="6"/>
  <c r="N69" i="1"/>
  <c r="N175" i="1"/>
  <c r="N74" i="6"/>
  <c r="N113" i="1"/>
  <c r="N37" i="6"/>
  <c r="N166" i="6"/>
  <c r="N163" i="6"/>
  <c r="N105" i="6"/>
  <c r="N108" i="1"/>
  <c r="N177" i="6"/>
  <c r="N128" i="6"/>
  <c r="N115" i="1"/>
  <c r="N44" i="6"/>
  <c r="N132" i="6"/>
  <c r="N174" i="1"/>
  <c r="N125" i="1"/>
  <c r="N19" i="6"/>
  <c r="N169" i="6"/>
  <c r="N14" i="6"/>
  <c r="N102" i="6"/>
  <c r="N117" i="1"/>
  <c r="N39" i="6"/>
  <c r="N35" i="1"/>
  <c r="N156" i="6"/>
  <c r="N60" i="1"/>
  <c r="N38" i="6"/>
  <c r="N9" i="1"/>
  <c r="N209" i="6"/>
  <c r="N189" i="6"/>
  <c r="N136" i="1"/>
  <c r="N76" i="6"/>
  <c r="N149" i="6"/>
  <c r="N93" i="6"/>
  <c r="N21" i="6"/>
  <c r="N106" i="1"/>
  <c r="N81" i="1"/>
  <c r="N36" i="1"/>
  <c r="N76" i="1"/>
  <c r="N155" i="6"/>
  <c r="N146" i="1"/>
  <c r="N180" i="6"/>
  <c r="N162" i="6"/>
  <c r="N184" i="6"/>
  <c r="N176" i="6"/>
  <c r="N64" i="1"/>
  <c r="N173" i="1"/>
  <c r="N88" i="1"/>
  <c r="N143" i="6"/>
  <c r="N140" i="6"/>
  <c r="N208" i="6"/>
  <c r="N198" i="6"/>
  <c r="N29" i="6"/>
  <c r="N80" i="1"/>
  <c r="N84" i="1"/>
  <c r="N157" i="1"/>
  <c r="N43" i="6"/>
  <c r="N142" i="6"/>
  <c r="N131" i="6"/>
  <c r="N59" i="1"/>
  <c r="N130" i="6"/>
  <c r="N191" i="6"/>
  <c r="N65" i="6"/>
  <c r="N24" i="6"/>
  <c r="N204" i="6"/>
  <c r="N15" i="1"/>
  <c r="N183" i="6"/>
  <c r="N87" i="6"/>
  <c r="N168" i="1"/>
  <c r="N182" i="6"/>
  <c r="N47" i="6"/>
  <c r="N166" i="1"/>
  <c r="N121" i="1"/>
  <c r="N172" i="1"/>
  <c r="N79" i="6"/>
  <c r="N33" i="6"/>
  <c r="N20" i="6"/>
  <c r="N152" i="6"/>
  <c r="N194" i="6"/>
  <c r="N36" i="6"/>
  <c r="N73" i="6"/>
  <c r="N94" i="1"/>
  <c r="N112" i="6"/>
  <c r="N122" i="1"/>
  <c r="N164" i="6"/>
  <c r="N211" i="6"/>
  <c r="N118" i="1"/>
  <c r="N93" i="1"/>
  <c r="N108" i="6"/>
  <c r="N118" i="6"/>
  <c r="N90" i="6"/>
  <c r="N59" i="6"/>
  <c r="N114" i="1"/>
  <c r="N89" i="1"/>
  <c r="N85" i="6"/>
  <c r="N100" i="1"/>
  <c r="N85" i="1"/>
  <c r="N106" i="6"/>
  <c r="N206" i="6"/>
  <c r="N26" i="1"/>
  <c r="N144" i="6"/>
  <c r="N123" i="6"/>
  <c r="N199" i="6"/>
  <c r="N60" i="6"/>
  <c r="N115" i="6"/>
  <c r="N11" i="6"/>
  <c r="N75" i="1"/>
  <c r="N71" i="6"/>
  <c r="N181" i="6"/>
  <c r="N13" i="6"/>
  <c r="N92" i="1"/>
  <c r="N74" i="1"/>
  <c r="N49" i="1"/>
  <c r="N24" i="1"/>
  <c r="N130" i="1"/>
  <c r="N72" i="6"/>
  <c r="N129" i="1"/>
  <c r="N8" i="6"/>
  <c r="N147" i="6"/>
  <c r="N167" i="6"/>
  <c r="N10" i="1"/>
  <c r="N55" i="1"/>
  <c r="N141" i="1"/>
  <c r="N109" i="1"/>
  <c r="N179" i="6"/>
  <c r="N61" i="1"/>
  <c r="N116" i="1"/>
  <c r="N81" i="6"/>
  <c r="N187" i="6"/>
  <c r="N65" i="1"/>
  <c r="N207" i="6"/>
  <c r="N213" i="6"/>
  <c r="N19" i="1"/>
  <c r="N150" i="6"/>
  <c r="N79" i="1"/>
  <c r="N165" i="1"/>
  <c r="N29" i="1"/>
  <c r="N170" i="6"/>
  <c r="N176" i="1"/>
  <c r="N135" i="1"/>
  <c r="N141" i="6"/>
  <c r="N78" i="1"/>
  <c r="N123" i="1"/>
  <c r="N25" i="1"/>
  <c r="N39" i="1"/>
  <c r="N157" i="6"/>
  <c r="N116" i="6"/>
  <c r="N127" i="6"/>
  <c r="N164" i="1"/>
  <c r="N192" i="6"/>
  <c r="N45" i="6"/>
  <c r="N160" i="6"/>
  <c r="N46" i="1"/>
  <c r="N134" i="6"/>
  <c r="N31" i="6"/>
  <c r="N15" i="6"/>
  <c r="N156" i="1"/>
  <c r="N99" i="1"/>
  <c r="N44" i="1"/>
  <c r="N110" i="6"/>
  <c r="N101" i="1"/>
  <c r="N84" i="6"/>
  <c r="N28" i="1"/>
  <c r="N193" i="6"/>
  <c r="N99" i="6"/>
  <c r="N205" i="6"/>
  <c r="N203" i="6"/>
  <c r="N102" i="1"/>
  <c r="N77" i="1"/>
  <c r="N144" i="1"/>
  <c r="N86" i="1"/>
  <c r="N82" i="1"/>
  <c r="N67" i="6"/>
  <c r="N159" i="1"/>
  <c r="N107" i="1"/>
  <c r="N154" i="1"/>
  <c r="N23" i="1"/>
  <c r="N175" i="6"/>
  <c r="N142" i="1"/>
  <c r="N54" i="6"/>
  <c r="N57" i="6"/>
  <c r="N212" i="6"/>
  <c r="N7" i="6"/>
  <c r="N197" i="6"/>
  <c r="N161" i="1"/>
  <c r="N113" i="6"/>
  <c r="N174" i="6"/>
  <c r="N54" i="1"/>
  <c r="N109" i="6"/>
  <c r="N120" i="6"/>
  <c r="N50" i="1"/>
  <c r="N70" i="6"/>
  <c r="N201" i="6"/>
  <c r="N138" i="6"/>
  <c r="N186" i="6"/>
  <c r="N98" i="1"/>
  <c r="N8" i="1"/>
  <c r="O8" i="1" s="1"/>
  <c r="N37" i="1"/>
  <c r="N49" i="6"/>
  <c r="N97" i="1"/>
  <c r="N101" i="6"/>
  <c r="N163" i="1"/>
  <c r="N131" i="1"/>
  <c r="N56" i="1"/>
  <c r="N25" i="6"/>
  <c r="N161" i="6"/>
  <c r="N190" i="6"/>
  <c r="N160" i="1"/>
  <c r="N119" i="1"/>
  <c r="N52" i="1"/>
  <c r="N16" i="1"/>
  <c r="N111" i="1"/>
  <c r="N48" i="1"/>
  <c r="N210" i="6"/>
  <c r="N62" i="1"/>
  <c r="N165" i="6"/>
  <c r="N151" i="1"/>
  <c r="N51" i="6"/>
  <c r="N95" i="1"/>
  <c r="N64" i="6"/>
  <c r="N89" i="6"/>
  <c r="N7" i="1"/>
  <c r="O7" i="1" s="1"/>
  <c r="N27" i="6"/>
  <c r="N153" i="6"/>
  <c r="N188" i="6"/>
  <c r="N104" i="1"/>
  <c r="N178" i="1"/>
  <c r="N134" i="1"/>
  <c r="N9" i="6"/>
  <c r="N32" i="1"/>
  <c r="N180" i="1"/>
  <c r="N104" i="6"/>
  <c r="N125" i="6"/>
  <c r="N98" i="6"/>
  <c r="N11" i="1"/>
  <c r="N179" i="1"/>
  <c r="N70" i="1"/>
  <c r="N45" i="1"/>
  <c r="N127" i="1"/>
  <c r="N103" i="6"/>
  <c r="N13" i="1"/>
  <c r="N119" i="6"/>
  <c r="N58" i="6"/>
  <c r="N133" i="6"/>
  <c r="N128" i="1"/>
  <c r="N162" i="1"/>
  <c r="N96" i="6"/>
  <c r="N107" i="6"/>
  <c r="N100" i="6"/>
  <c r="N33" i="1"/>
  <c r="N41" i="6"/>
  <c r="N147" i="1"/>
  <c r="N51" i="1"/>
  <c r="N159" i="6"/>
  <c r="N14" i="1"/>
  <c r="N20" i="1"/>
  <c r="N52" i="6"/>
  <c r="N155" i="1"/>
  <c r="N43" i="1"/>
  <c r="N66" i="1"/>
  <c r="N80" i="6"/>
  <c r="N27" i="1"/>
  <c r="N137" i="1"/>
  <c r="N168" i="6"/>
  <c r="N67" i="1"/>
  <c r="N139" i="6"/>
  <c r="N103" i="1"/>
  <c r="N34" i="6"/>
  <c r="N50" i="6"/>
  <c r="N117" i="6"/>
  <c r="N12" i="6"/>
  <c r="N151" i="6"/>
  <c r="N196" i="6"/>
  <c r="N77" i="6"/>
  <c r="N171" i="6"/>
  <c r="N21" i="1"/>
  <c r="N68" i="1"/>
  <c r="N177" i="1"/>
  <c r="N34" i="1"/>
  <c r="N63" i="6"/>
  <c r="N88" i="6"/>
  <c r="N120" i="1"/>
  <c r="N62" i="6"/>
  <c r="N214" i="6"/>
  <c r="N61" i="6"/>
  <c r="N32" i="6"/>
  <c r="N140" i="1"/>
  <c r="N38" i="1"/>
  <c r="N91" i="1"/>
  <c r="N148" i="6"/>
  <c r="N92" i="6"/>
  <c r="N195" i="6"/>
  <c r="N111" i="6"/>
  <c r="N42" i="1"/>
  <c r="N47" i="1"/>
  <c r="N167" i="1"/>
  <c r="N112" i="1"/>
  <c r="N95" i="6"/>
  <c r="N41" i="1"/>
  <c r="N96" i="1"/>
  <c r="N69" i="6"/>
  <c r="N17" i="1"/>
  <c r="N172" i="6"/>
  <c r="N46" i="6"/>
  <c r="N171" i="1"/>
  <c r="N138" i="1"/>
  <c r="N82" i="6"/>
  <c r="N121" i="6"/>
  <c r="N28" i="6"/>
  <c r="N68" i="6"/>
  <c r="N132" i="1"/>
  <c r="N126" i="1"/>
  <c r="N73" i="1"/>
  <c r="N200" i="6"/>
  <c r="N181" i="1"/>
  <c r="N71" i="1"/>
  <c r="N56" i="6"/>
  <c r="N133" i="1"/>
  <c r="N185" i="6"/>
  <c r="N90" i="1"/>
  <c r="N178" i="6"/>
  <c r="N35" i="6"/>
  <c r="N136" i="6"/>
  <c r="N146" i="6"/>
  <c r="N124" i="1"/>
  <c r="N40" i="6"/>
  <c r="N124" i="6"/>
  <c r="N126" i="6"/>
  <c r="N66" i="6"/>
  <c r="N63" i="1"/>
  <c r="N145" i="1"/>
  <c r="N169" i="1"/>
  <c r="N12" i="1"/>
  <c r="N75" i="6"/>
  <c r="N31" i="1"/>
  <c r="N173" i="6"/>
  <c r="N83" i="6"/>
  <c r="N10" i="6"/>
  <c r="N86" i="6"/>
  <c r="N139" i="1"/>
  <c r="N87"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<sst xmlns="http://schemas.openxmlformats.org/spreadsheetml/2006/main" count="195" uniqueCount="122">
  <si>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</si>
  <si>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</si>
  <si>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</si>
  <si>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</si>
  <si>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</si>
  <si>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</si>
  <si>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</si>
  <si>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</si>
  <si>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</si>
  <si>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</si>
  <si>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</si>
  <si>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</si>
  <si>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</si>
  <si>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</si>
  <si>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</si>
  <si>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</si>
  <si>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</si>
  <si>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</si>
  <si>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</si>
  <si>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</si>
  <si>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</si>
  <si>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</si>
  <si>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</si>
  <si>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</si>
  <si>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</si>
  <si>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</si>
  <si>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</si>
  <si>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</si>
  <si>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</si>
  <si>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</si>
  <si>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</si>
  <si>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</si>
  <si>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</si>
  <si>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</si>
  <si>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</si>
  <si>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</si>
  <si>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</si>
  <si>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</si>
  <si>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</si>
  <si>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</si>
  <si>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</si>
  <si>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</si>
  <si>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</si>
  <si>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</si>
  <si>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</si>
  <si>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</si>
  <si>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</si>
  <si>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</si>
  <si>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</si>
  <si>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</si>
  <si>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</si>
  <si>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</si>
  <si>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</si>
  <si>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Bonn Challenger, Challenger, GER, Clay, 04/08/2025, ˆ91K, Challenger 75                                                                                                                                                                                                                                                  </t>
  </si>
  <si>
    <t>AUT</t>
  </si>
  <si>
    <t>ARG</t>
  </si>
  <si>
    <t>BRA</t>
  </si>
  <si>
    <t xml:space="preserve">Chicago Challenger, Challenger, USA, Hard, 04/08/2025, $100K, Challenger 75                                                                                                                                                                                                                                                  </t>
  </si>
  <si>
    <t>Yibing Wu</t>
  </si>
  <si>
    <t>CHN</t>
  </si>
  <si>
    <t>Naoki Nakagawa</t>
  </si>
  <si>
    <t>JPN</t>
  </si>
  <si>
    <t>Karue Sell</t>
  </si>
  <si>
    <t>Yu Hsiou Hsu</t>
  </si>
  <si>
    <t>TPE</t>
  </si>
  <si>
    <t>Beibit Zhukayev</t>
  </si>
  <si>
    <t>KAZ</t>
  </si>
  <si>
    <t>Trevor Svajda</t>
  </si>
  <si>
    <t>USA</t>
  </si>
  <si>
    <t>Alex Bolt</t>
  </si>
  <si>
    <t>AUS</t>
  </si>
  <si>
    <t>Garrett Johns</t>
  </si>
  <si>
    <t xml:space="preserve">Cordenons Challenger, Challenger, ITA, Clay, 04/08/2025, ˆ91K, Challenger 75                                                                                                                                                                                                                                                  </t>
  </si>
  <si>
    <t>Tiago Pereira</t>
  </si>
  <si>
    <t>POR</t>
  </si>
  <si>
    <t>Cedrik-Marcel Stebe</t>
  </si>
  <si>
    <t>GER</t>
  </si>
  <si>
    <t>N/A</t>
  </si>
  <si>
    <t>Valentin Vacherot</t>
  </si>
  <si>
    <t>MON</t>
  </si>
  <si>
    <t>Zsombor Piros</t>
  </si>
  <si>
    <t>HUN</t>
  </si>
  <si>
    <t>Santiago Rodriguez Taverna</t>
  </si>
  <si>
    <t>Carlos Sanchez Jover</t>
  </si>
  <si>
    <t>ESP</t>
  </si>
  <si>
    <t>Carlo Alberto Caniato</t>
  </si>
  <si>
    <t>ITA</t>
  </si>
  <si>
    <t>Dusan Lajovic</t>
  </si>
  <si>
    <t>SRB</t>
  </si>
  <si>
    <t xml:space="preserve">Omnium Banque Nationale - Montreal, Masters, CAN, Hard, 28/07/2025, $5.152M, WTA 1000                                                                                                                                                                                                                                                       </t>
  </si>
  <si>
    <t>Victoria Mboko</t>
  </si>
  <si>
    <t>CAN</t>
  </si>
  <si>
    <t>Elena Rybakina</t>
  </si>
  <si>
    <t>Naomi Osaka</t>
  </si>
  <si>
    <t>Clara Tauson</t>
  </si>
  <si>
    <t>DEN</t>
  </si>
  <si>
    <t>Mats Rosenkranz</t>
  </si>
  <si>
    <t>Lautaro Midon</t>
  </si>
  <si>
    <t>Jamie Mackenzie</t>
  </si>
  <si>
    <t>&gt;900</t>
  </si>
  <si>
    <t>Jurij Rodionov</t>
  </si>
  <si>
    <t>Filip Cristian Jianu</t>
  </si>
  <si>
    <t>ROU</t>
  </si>
  <si>
    <t>Timofey Skatov</t>
  </si>
  <si>
    <t>Yanaki Milev</t>
  </si>
  <si>
    <t>BUL</t>
  </si>
  <si>
    <t>Elmer Moller</t>
  </si>
  <si>
    <t>x</t>
  </si>
  <si>
    <r>
      <t xml:space="preserve">1st meeting. Clay win %'s are better for Jianu. 
Jianu reached the 2nd round last season. 3 sets win over Hassan as underdog in the 1st round. CH q final in April. 2nd round in Bucharest. CH q finals in March and Feb. 
Skatov had a straight sets win over Popko in the 1st round. He reached a CH q final in April. CH q final in March. 
12 month CH stats are even on serve and favour Skatov on return. 2025 stats are stronger for Skatov. Chance of 3 sets.
</t>
    </r>
    <r>
      <rPr>
        <b/>
        <sz val="12"/>
        <color theme="1"/>
        <rFont val="Calibri"/>
        <family val="2"/>
        <scheme val="minor"/>
      </rPr>
      <t>Back Skatov around 2.00 to 2.20 and remove liability at 1.60.</t>
    </r>
  </si>
  <si>
    <r>
      <t xml:space="preserve">Milev 1-0 (Dec 2022, clay, 3 sets). Clay win %'s are better for Moller.
Milev lost in the 1st round as qualifier last season. This year he again made it through the qual rounds. 3 sets win over Mcdonald as underdog in the 1st round. Almost all his matches were in ITF's. He has had limited success on clay. ITF semi in July. 
Moller had a 2 sets win in the 1st round. He  won a CH title in July. CH title in April. CH final in March. CH final in Nov. CH title in Oct. CH semi in Sep. 
12 month CH stats are stronger for Moller. 2025 stats favour him overall.
</t>
    </r>
    <r>
      <rPr>
        <b/>
        <sz val="12"/>
        <color theme="1"/>
        <rFont val="Calibri"/>
        <family val="2"/>
        <scheme val="minor"/>
      </rPr>
      <t>Back Moller if he loses set 1. We could try a lay on him at the start and remove liability at 1.15.</t>
    </r>
  </si>
  <si>
    <r>
      <t xml:space="preserve">1st meeting. Clay win %'s are better for Midon. 
Rosenkranz lost in the qual rounds last year. This year, he again lost in the qual rounds. 2 sets win over Tabur as underdog in the 1st round. His best results were in ITF's. An ITF q final in Aug 2024. 
Midon had an easy win in the 1st round. He reached a CH final and q final in June. 2 CH q finals in May. CH q final in Jan. He has come good ITF results.
12 month and 2025 CH stats favour Rosenkranz on serve and strongly favour Midon on return. Rosenkranz has the better ROI. Chance of 3 sets.
</t>
    </r>
    <r>
      <rPr>
        <b/>
        <sz val="12"/>
        <color theme="1"/>
        <rFont val="Calibri"/>
        <family val="2"/>
        <scheme val="minor"/>
      </rPr>
      <t xml:space="preserve">Back Midon around 2.00 to 2.20 and remove liability at 1.60. </t>
    </r>
  </si>
  <si>
    <r>
      <t xml:space="preserve">1st meeting. Clay win %'s are even. 
Mackenzie is inexperienced. He had won 2 of his 6 matches. 2 sets win in the 1st round as huge underdog. 
Rodionov had a 2 sets win over Nagal as underdog in the 1st round. He reached 2 CH q finals in June. 
</t>
    </r>
    <r>
      <rPr>
        <b/>
        <sz val="12"/>
        <color theme="1"/>
        <rFont val="Calibri"/>
        <family val="2"/>
        <scheme val="minor"/>
      </rPr>
      <t>Back Rodionov around 1.90 to 2.10 and remove liability at 1.50.</t>
    </r>
  </si>
  <si>
    <r>
      <t xml:space="preserve">1st meeting. Clay win %'s are better  for Stebe. 
Pereira had a 3 sets win as underdog in the 1st round. His best results were in ITF's. he has not been past the 2nd round of a Challenger in the last 12 months.
Stebe had an easy win in the 1st round as underdog. He won an ITF title in June. He did not play on clay in 2023 or 2024. 
12 month and 2025 CH stats are better for Pereira. 
</t>
    </r>
    <r>
      <rPr>
        <b/>
        <sz val="12"/>
        <color theme="1"/>
        <rFont val="Calibri"/>
        <family val="2"/>
        <scheme val="minor"/>
      </rPr>
      <t>Back Pereira around 2.20 to 2.30 and remove liability at 1.70. Chance of 3 sets.</t>
    </r>
  </si>
  <si>
    <r>
      <t xml:space="preserve">1st meeting. Clay win %'s are better for Piros. 
Vacherot had an easy win in the 1st round as strong favourite. Ch q final in July. CH final in May. 2nd round in Monte Carlo. 
Piros had a 2 sets win over Kolar in the 1st round as slight favourite. CH q final in July. CH q final in June. 2 CH titles in May. 2 CH q finals in April. 
12 month CH stats are close with a slight edge to Piros. 2025 stats favour Piros. 
</t>
    </r>
    <r>
      <rPr>
        <b/>
        <sz val="12"/>
        <color theme="1"/>
        <rFont val="Calibri"/>
        <family val="2"/>
        <scheme val="minor"/>
      </rPr>
      <t>Lay Vacherot around 1.65 and remove liability at 2.10. lay set 1 winner.</t>
    </r>
  </si>
  <si>
    <r>
      <t xml:space="preserve">1st meeting. Clay win %'s favour Jover.
Taverna has a 2 tight sets win as underdog in the 1st round. CH q final in July and June. CH title in May. CH title and final in April. 
Jover had a 2 sets win as favourite in the 1st round. Most of his matches were in ITF's. ITF final in July. CH q final in May. 
12 month and 2025 CH stats favour Taverna. 
</t>
    </r>
    <r>
      <rPr>
        <b/>
        <sz val="12"/>
        <color theme="1"/>
        <rFont val="Calibri"/>
        <family val="2"/>
        <scheme val="minor"/>
      </rPr>
      <t>Back Taverna around 2.20 to 2.30 and remove liability at 1.70.</t>
    </r>
  </si>
  <si>
    <r>
      <t xml:space="preserve">1st meeting. Clay win %'s are better for Caniato. 
Caniato had a 2 sets win over Paulson in the 1st round. Most of his matches were in ITF's. ITF title in July and a final in June.
Lajovic had an easy win in the 1st round. He reached a CH final in June. 2nd round in Rome. CH semi in March. 2nd round in Buenos Aires.
</t>
    </r>
    <r>
      <rPr>
        <b/>
        <sz val="12"/>
        <color theme="1"/>
        <rFont val="Calibri"/>
        <family val="2"/>
        <scheme val="minor"/>
      </rPr>
      <t>Back Lajovic around 1.70 to 1.80 and remove liability at 1.35.</t>
    </r>
  </si>
  <si>
    <r>
      <t xml:space="preserve">Rybakina 1-0 (July 2025, hard, 2 sets). Hard win %'s are better for Mboko.
Mboko had a 2 sets win in the 1st round as favourite. Easy win over Kenin in the 2nd round. 3 sets win over Bouzkova in the 3rd round. 2 sets win over Gauff in the 4th round. Easy win over Maneiro in the Quarter final. She reached the 2nd round in Washington and Miami. Before that, most of her matches were in ITF's. 
Rybakina had a 2 sets win over Baptiste in the 2nd round. 2 sets win over Cristian in the 3rd round. 3 sets win over Yastremska in the 4th round. In the Quarter final, Kostyuk retired in set 2. She reached the Semi final in Washington last week. 4th Round in Indian Wells 2025, Semi finals in Dubai 2025, Quarter finals in Doha 2025, Semi finals in Abu Dhabi 2025, 4th Round at the Australian Open 2025.
12 month and 2025 stats favour Rybakina on serve. Strong lead for Mboko on return. Fair chance of 3 sets.
</t>
    </r>
    <r>
      <rPr>
        <b/>
        <sz val="12"/>
        <color theme="1"/>
        <rFont val="Calibri"/>
        <family val="2"/>
        <scheme val="minor"/>
      </rPr>
      <t>Back Rybakina around 2.20 to 2.30 and remove liability at 1.70.</t>
    </r>
  </si>
  <si>
    <r>
      <t xml:space="preserve">Tauson 1-0 (Jan 2025, hard, Osaka retired). Hard win %'s are fairly even. 
Osaka reached the 2nd round last season. 2 sets win in the 1st round. 3 sets win over Samsonova in the 2nd round. 2 sets win over Ostapenko in the 3rd round. Easy win over Sevastova in the 4th round. Easy win over Svitolina in the q final. 4th Round in Miami 2025, 3rd Round at the Australian Open 2025, Final in Auckland 2025, 4th Round in Beijing 2024.
Tauson lost in the 1st round last year. Easy win over Bronzetti in the 2nd round. Easy win over Starodubtseva in the 3rd round. Straight sets win over Swiatek in the 4th round as huge underdog. Easy win over a poor Keys in the q final. Final in Dubai 2025, 3rd Round at the Australian Open 2025, Title in Auckland 2025, Quarter finals in Osaka 2024.
12 month and 2025 stats are stronger for Osaka. Tauson will be competitive.
</t>
    </r>
    <r>
      <rPr>
        <b/>
        <sz val="12"/>
        <color theme="1"/>
        <rFont val="Calibri"/>
        <family val="2"/>
        <scheme val="minor"/>
      </rPr>
      <t>Back Osaka around 2.20 to 2.30 and remove liability at 1.70. Lay set 1 winner.</t>
    </r>
  </si>
  <si>
    <r>
      <t xml:space="preserve">1st meeting. Hard win %'s favour Hsu. 
Sell had a 2 sets win as 1.11 favourite in the 1st round. CH semi in June. CH semi in Sep. he plays a mix of Challengers and ITF's. 
Hsu had an easy win in the 1st round as 1.16 favourite. CH semi last week. CH semi in July. Plays a mix of Challengers and ITF's. 
12 month CH stats favour Sell. 2025 stats favour Hsu. Good chance of 3 sets.
</t>
    </r>
    <r>
      <rPr>
        <b/>
        <sz val="12"/>
        <color theme="1"/>
        <rFont val="Calibri"/>
        <family val="2"/>
        <scheme val="minor"/>
      </rPr>
      <t>Back Hsu around 1.95 to 2.20 and remove liability at 1.60.</t>
    </r>
  </si>
  <si>
    <r>
      <t xml:space="preserve">1st meeting. Hard win %'s are better for Svajda. 
Zhukayev had a 3 sets win as favourite in the 1st round. He reached a CH semi in March. CH q final in Sep.
Svajda has come through the qual rounds. 2 tight sets win as 1.18 favourite in the 1st round. He plays mostly ITF's. 2 ITF titles in June. 
2025 CH stats are stronger for Zhukayev on serve. 
</t>
    </r>
    <r>
      <rPr>
        <b/>
        <sz val="12"/>
        <color theme="1"/>
        <rFont val="Calibri"/>
        <family val="2"/>
        <scheme val="minor"/>
      </rPr>
      <t xml:space="preserve">Back Zhukayev around 1.90 to 2.10 and remove liability at 1.55. </t>
    </r>
  </si>
  <si>
    <r>
      <t xml:space="preserve">Bolt 1-0 (July 2018, hard, 2 sets). Hard win %'s are better for Johns. 
Bolt lost in the 1st round last year. 2 sets win in the 1st round as favourite. CH final in May. CH q finals in Jan and Feb. CH final in Nov. 
Johns lost in the qual rounds last year. 3 sets win over Harris as underdog in the 1st round. His best results are in ITF's. ITF title, final and semi final in 2025.
12 month and 2025 CH stats favour Johns on serve. Good chance of 3 sets. 
</t>
    </r>
    <r>
      <rPr>
        <b/>
        <sz val="12"/>
        <color theme="1"/>
        <rFont val="Calibri"/>
        <family val="2"/>
        <scheme val="minor"/>
      </rPr>
      <t xml:space="preserve">Lay Bolt around 1.25 and remove liability at 1.50. lay set 1 winner. </t>
    </r>
  </si>
  <si>
    <r>
      <t xml:space="preserve">1st meeting. Hard win %'s are better for Wu.
Wu needed 3 sets in the 1st round as 1.15 favourite. He reached the 3rd round in Washington. CH semi in July. Ch title in June. 3rd round in Shanghai. CH title in Aug. 2nd round of the US Open.
Nakagawa lost in the qual rounds last year. 2 sets win over Perez as underdog in the 1st round. CH q final in May. His best results were in ITF's. 
12 month and 2025 CH stats are stronger for Wu.
</t>
    </r>
    <r>
      <rPr>
        <b/>
        <sz val="12"/>
        <color theme="1"/>
        <rFont val="Calibri"/>
        <family val="2"/>
        <scheme val="minor"/>
      </rPr>
      <t>Lay Wu and remove liability at 1.15. Back Wu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</si>
</sst>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A772A78-11AB-4837-94B5-913E18D6CA98}"/>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26.4414062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101</v>
      </c>
      <c r="C7" s="34" t="s">
        <v>102</v>
      </c>
      <c r="D7" s="35">
        <v>0.53159999999999996</v>
      </c>
      <c r="E7" s="36" t="s">
        <v>107</v>
      </c>
      <c r="F7" s="34">
        <v>260</v>
      </c>
      <c r="G7" s="34">
        <v>98</v>
      </c>
      <c r="H7" s="34">
        <v>2.9200000762939453</v>
      </c>
      <c r="I7" s="24"/>
      <c r="J7" s="24"/>
      <c r="K7" s="42">
        <v>0.41666666666666669</v>
      </c>
      <c r="L7" s="22"/>
      <c r="M7" s="28"/>
      <c r="N7" s="31" t="str" cm="1">
        <f t="array" aca="1" ref="N7" ca="1">IF(INDIRECT("M" &amp; ROW())="x", INDIRECT("B" &amp; ROW()) &amp; IF(INDIRECT("E" &amp; ROW())="x", " in 2", " in 3"), "")</f>
        <v/>
      </c>
      <c r="O7" s="22" t="str">
        <f ca="1">IF(N7="x", C7 &amp; IF(F7="x", " in 2", " in 3"), "")</f>
        <v/>
      </c>
    </row>
    <row r="8" spans="1:15" ht="187.2" x14ac:dyDescent="0.3">
      <c r="A8" s="37"/>
      <c r="B8" s="46" t="s">
        <v>103</v>
      </c>
      <c r="C8" s="37" t="s">
        <v>66</v>
      </c>
      <c r="D8" s="38">
        <v>0.46839999999999998</v>
      </c>
      <c r="E8" s="39"/>
      <c r="F8" s="37">
        <v>305</v>
      </c>
      <c r="G8" s="37">
        <v>113</v>
      </c>
      <c r="H8" s="37">
        <v>1.4179999828338623</v>
      </c>
      <c r="I8" s="24">
        <v>1.44</v>
      </c>
      <c r="J8" s="24">
        <v>1.6</v>
      </c>
      <c r="K8" s="49" t="s">
        <v>108</v>
      </c>
      <c r="L8" s="22">
        <v>7</v>
      </c>
      <c r="M8" s="48" t="s">
        <v>107</v>
      </c>
      <c r="N8" s="31" t="str" cm="1">
        <f t="array" aca="1" ref="N8" ca="1">IF(INDIRECT("M" &amp; ROW())="x", INDIRECT("B" &amp; ROW()) &amp; IF(INDIRECT("E" &amp; ROW())="x", " in 2", " in 3"), "")</f>
        <v>Timofey Skatov in 3</v>
      </c>
      <c r="O8" s="22" t="str">
        <f ca="1">IF(N8="x", C8 &amp; IF(F8="x", " in 2", " in 3"), "")</f>
        <v/>
      </c>
    </row>
    <row r="9" spans="1:15" x14ac:dyDescent="0.3">
      <c r="A9" s="34">
        <v>2</v>
      </c>
      <c r="B9" s="44" t="s">
        <v>104</v>
      </c>
      <c r="C9" s="34" t="s">
        <v>105</v>
      </c>
      <c r="D9" s="35">
        <v>0.27850000000000003</v>
      </c>
      <c r="E9" s="36"/>
      <c r="F9" s="34">
        <v>825</v>
      </c>
      <c r="G9" s="34">
        <v>305</v>
      </c>
      <c r="H9" s="34">
        <v>13.210000038146973</v>
      </c>
      <c r="I9" s="24"/>
      <c r="J9" s="24"/>
      <c r="K9" s="13"/>
      <c r="L9" s="22"/>
      <c r="M9" s="28"/>
      <c r="N9" s="31" t="str" cm="1">
        <f t="array" aca="1" ref="N9" ca="1">IF(INDIRECT("M" &amp; ROW())="x", INDIRECT("B" &amp; ROW()) &amp; IF(INDIRECT("E" &amp; ROW())="x", " in 2", " in 3"), "")</f>
        <v/>
      </c>
    </row>
    <row r="10" spans="1:15" ht="202.8" x14ac:dyDescent="0.3">
      <c r="A10" s="37"/>
      <c r="B10" s="46" t="s">
        <v>106</v>
      </c>
      <c r="C10" s="37" t="s">
        <v>95</v>
      </c>
      <c r="D10" s="38">
        <v>0.72150000000000003</v>
      </c>
      <c r="E10" s="39" t="s">
        <v>107</v>
      </c>
      <c r="F10" s="37">
        <v>105</v>
      </c>
      <c r="G10" s="37">
        <v>68</v>
      </c>
      <c r="H10" s="37">
        <v>1.0420000553131104</v>
      </c>
      <c r="I10" s="24">
        <v>1.08</v>
      </c>
      <c r="J10" s="24">
        <v>1.1000000000000001</v>
      </c>
      <c r="K10" s="49" t="s">
        <v>109</v>
      </c>
      <c r="L10" s="22">
        <v>7.5</v>
      </c>
      <c r="M10" s="48" t="s">
        <v>107</v>
      </c>
      <c r="N10" s="31" t="str" cm="1">
        <f t="array" aca="1" ref="N10" ca="1">IF(INDIRECT("M" &amp; ROW())="x", INDIRECT("B" &amp; ROW()) &amp; IF(INDIRECT("E" &amp; ROW())="x", " in 2", " in 3"), "")</f>
        <v>Elmer Moller in 2</v>
      </c>
    </row>
    <row r="11" spans="1:15" x14ac:dyDescent="0.3">
      <c r="A11" s="34">
        <v>3</v>
      </c>
      <c r="B11" s="44" t="s">
        <v>96</v>
      </c>
      <c r="C11" s="34" t="s">
        <v>76</v>
      </c>
      <c r="D11" s="35">
        <v>0.31309999999999999</v>
      </c>
      <c r="E11" s="36" t="s">
        <v>107</v>
      </c>
      <c r="F11" s="34">
        <v>360</v>
      </c>
      <c r="G11" s="34">
        <v>549</v>
      </c>
      <c r="H11" s="34">
        <v>2.8399999141693115</v>
      </c>
      <c r="I11" s="24"/>
      <c r="J11" s="24"/>
      <c r="K11" s="13"/>
      <c r="L11" s="22"/>
      <c r="M11" s="22"/>
      <c r="N11" s="31" t="str" cm="1">
        <f t="array" aca="1" ref="N11" ca="1">IF(INDIRECT("M" &amp; ROW())="x", INDIRECT("B" &amp; ROW()) &amp; IF(INDIRECT("E" &amp; ROW())="x", " in 2", " in 3"), "")</f>
        <v/>
      </c>
    </row>
    <row r="12" spans="1:15" ht="202.8" x14ac:dyDescent="0.3">
      <c r="A12" s="37"/>
      <c r="B12" s="46" t="s">
        <v>97</v>
      </c>
      <c r="C12" s="37" t="s">
        <v>55</v>
      </c>
      <c r="D12" s="38">
        <v>0.68689999999999996</v>
      </c>
      <c r="E12" s="39"/>
      <c r="F12" s="37">
        <v>274</v>
      </c>
      <c r="G12" s="37">
        <v>190</v>
      </c>
      <c r="H12" s="37">
        <v>1.4390000104904175</v>
      </c>
      <c r="I12" s="24">
        <v>1.48</v>
      </c>
      <c r="J12" s="24">
        <v>1.65</v>
      </c>
      <c r="K12" s="49" t="s">
        <v>110</v>
      </c>
      <c r="L12" s="22">
        <v>7</v>
      </c>
      <c r="M12" s="48" t="s">
        <v>107</v>
      </c>
      <c r="N12" s="31" t="str" cm="1">
        <f t="array" aca="1" ref="N12" ca="1">IF(INDIRECT("M" &amp; ROW())="x", INDIRECT("B" &amp; ROW()) &amp; IF(INDIRECT("E" &amp; ROW())="x", " in 2", " in 3"), "")</f>
        <v>Lautaro Midon in 3</v>
      </c>
    </row>
    <row r="13" spans="1:15" x14ac:dyDescent="0.3">
      <c r="A13" s="34">
        <v>4</v>
      </c>
      <c r="B13" s="44" t="s">
        <v>98</v>
      </c>
      <c r="C13" s="34" t="s">
        <v>76</v>
      </c>
      <c r="D13" s="35">
        <v>9.8799999999999999E-2</v>
      </c>
      <c r="E13" s="36"/>
      <c r="F13" s="34" t="s">
        <v>99</v>
      </c>
      <c r="G13" s="34" t="s">
        <v>77</v>
      </c>
      <c r="H13" s="34">
        <v>2.75</v>
      </c>
      <c r="I13" s="24"/>
      <c r="J13" s="24"/>
      <c r="K13" s="13"/>
      <c r="L13" s="22"/>
      <c r="M13" s="22"/>
      <c r="N13" s="31" t="str" cm="1">
        <f t="array" aca="1" ref="N13" ca="1">IF(INDIRECT("M" &amp; ROW())="x", INDIRECT("B" &amp; ROW()) &amp; IF(INDIRECT("E" &amp; ROW())="x", " in 2", " in 3"), "")</f>
        <v/>
      </c>
    </row>
    <row r="14" spans="1:15" ht="140.4" x14ac:dyDescent="0.3">
      <c r="A14" s="37"/>
      <c r="B14" s="46" t="s">
        <v>100</v>
      </c>
      <c r="C14" s="37" t="s">
        <v>54</v>
      </c>
      <c r="D14" s="38">
        <v>0.9012</v>
      </c>
      <c r="E14" s="39" t="s">
        <v>107</v>
      </c>
      <c r="F14" s="37">
        <v>184</v>
      </c>
      <c r="G14" s="37">
        <v>353</v>
      </c>
      <c r="H14" s="37">
        <v>1.4</v>
      </c>
      <c r="I14" s="24">
        <v>1.42</v>
      </c>
      <c r="J14" s="24">
        <v>1.45</v>
      </c>
      <c r="K14" s="49" t="s">
        <v>111</v>
      </c>
      <c r="L14" s="22">
        <v>7</v>
      </c>
      <c r="M14" s="48" t="s">
        <v>107</v>
      </c>
      <c r="N14" s="31" t="str" cm="1">
        <f t="array" aca="1" ref="N14" ca="1">IF(INDIRECT("M" &amp; ROW())="x", INDIRECT("B" &amp; ROW()) &amp; IF(INDIRECT("E" &amp; ROW())="x", " in 2", " in 3"), "")</f>
        <v>Jurij Rodionov in 2</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57</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62</v>
      </c>
      <c r="C19" s="34" t="s">
        <v>56</v>
      </c>
      <c r="D19" s="35">
        <v>0.29070000000000001</v>
      </c>
      <c r="E19" s="36" t="s">
        <v>107</v>
      </c>
      <c r="F19" s="34">
        <v>280</v>
      </c>
      <c r="G19" s="34">
        <v>277</v>
      </c>
      <c r="H19" s="34">
        <v>2.25</v>
      </c>
      <c r="I19" s="24"/>
      <c r="J19" s="24"/>
      <c r="K19" s="42">
        <v>0.70833333333333337</v>
      </c>
      <c r="L19" s="22"/>
      <c r="M19" s="22"/>
      <c r="N19" s="31" t="str" cm="1">
        <f t="array" aca="1" ref="N19" ca="1">IF(INDIRECT("M" &amp; ROW())="x", INDIRECT("B" &amp; ROW()) &amp; IF(INDIRECT("E" &amp; ROW())="x", " in 2", " in 3"), "")</f>
        <v/>
      </c>
    </row>
    <row r="20" spans="1:14" ht="171.6" x14ac:dyDescent="0.3">
      <c r="A20" s="37"/>
      <c r="B20" s="46" t="s">
        <v>63</v>
      </c>
      <c r="C20" s="37" t="s">
        <v>64</v>
      </c>
      <c r="D20" s="38">
        <v>0.70930000000000004</v>
      </c>
      <c r="E20" s="39"/>
      <c r="F20" s="37">
        <v>217</v>
      </c>
      <c r="G20" s="37">
        <v>121</v>
      </c>
      <c r="H20" s="37">
        <v>1.57</v>
      </c>
      <c r="I20" s="24">
        <v>1.54</v>
      </c>
      <c r="J20" s="24">
        <v>1.65</v>
      </c>
      <c r="K20" s="49" t="s">
        <v>118</v>
      </c>
      <c r="L20" s="22">
        <v>6.5</v>
      </c>
      <c r="M20" s="48" t="s">
        <v>107</v>
      </c>
      <c r="N20" s="31" t="str" cm="1">
        <f t="array" aca="1" ref="N20" ca="1">IF(INDIRECT("M" &amp; ROW())="x", INDIRECT("B" &amp; ROW()) &amp; IF(INDIRECT("E" &amp; ROW())="x", " in 2", " in 3"), "")</f>
        <v>Yu Hsiou Hsu in 3</v>
      </c>
    </row>
    <row r="21" spans="1:14" x14ac:dyDescent="0.3">
      <c r="A21" s="34">
        <v>2</v>
      </c>
      <c r="B21" s="47" t="s">
        <v>65</v>
      </c>
      <c r="C21" s="34" t="s">
        <v>66</v>
      </c>
      <c r="D21" s="35">
        <v>0.61770000000000003</v>
      </c>
      <c r="E21" s="36" t="s">
        <v>107</v>
      </c>
      <c r="F21" s="34">
        <v>203</v>
      </c>
      <c r="G21" s="34">
        <v>201</v>
      </c>
      <c r="H21" s="34">
        <v>1.53</v>
      </c>
      <c r="I21" s="24"/>
      <c r="J21" s="24">
        <v>1.6</v>
      </c>
      <c r="K21" s="13"/>
      <c r="L21" s="22"/>
      <c r="M21" s="48" t="s">
        <v>107</v>
      </c>
      <c r="N21" s="31" t="str" cm="1">
        <f t="array" aca="1" ref="N21" ca="1">IF(INDIRECT("M" &amp; ROW())="x", INDIRECT("B" &amp; ROW()) &amp; IF(INDIRECT("E" &amp; ROW())="x", " in 2", " in 3"), "")</f>
        <v>Beibit Zhukayev in 2</v>
      </c>
    </row>
    <row r="22" spans="1:14" ht="156" x14ac:dyDescent="0.3">
      <c r="A22" s="37"/>
      <c r="B22" s="45" t="s">
        <v>67</v>
      </c>
      <c r="C22" s="37" t="s">
        <v>68</v>
      </c>
      <c r="D22" s="38">
        <v>0.38229999999999997</v>
      </c>
      <c r="E22" s="39"/>
      <c r="F22" s="37">
        <v>565</v>
      </c>
      <c r="G22" s="37">
        <v>363</v>
      </c>
      <c r="H22" s="37">
        <v>2.38</v>
      </c>
      <c r="I22" s="24"/>
      <c r="J22" s="24"/>
      <c r="K22" s="49" t="s">
        <v>119</v>
      </c>
      <c r="L22" s="22">
        <v>6</v>
      </c>
      <c r="M22" s="22"/>
      <c r="N22" s="31" t="str" cm="1">
        <f t="array" aca="1" ref="N22" ca="1">IF(INDIRECT("M" &amp; ROW())="x", INDIRECT("B" &amp; ROW()) &amp; IF(INDIRECT("E" &amp; ROW())="x", " in 2", " in 3"), "")</f>
        <v/>
      </c>
    </row>
    <row r="23" spans="1:14" x14ac:dyDescent="0.3">
      <c r="A23" s="34">
        <v>3</v>
      </c>
      <c r="B23" s="47" t="s">
        <v>69</v>
      </c>
      <c r="C23" s="34" t="s">
        <v>70</v>
      </c>
      <c r="D23" s="35">
        <v>0.58140000000000003</v>
      </c>
      <c r="E23" s="36"/>
      <c r="F23" s="34">
        <v>226</v>
      </c>
      <c r="G23" s="34">
        <v>171</v>
      </c>
      <c r="H23" s="34">
        <v>1.3</v>
      </c>
      <c r="I23" s="24">
        <v>1.43</v>
      </c>
      <c r="J23" s="24">
        <v>1.6</v>
      </c>
      <c r="K23" s="13"/>
      <c r="L23" s="22"/>
      <c r="M23" s="48" t="s">
        <v>107</v>
      </c>
      <c r="N23" s="31" t="str" cm="1">
        <f t="array" aca="1" ref="N23" ca="1">IF(INDIRECT("M" &amp; ROW())="x", INDIRECT("B" &amp; ROW()) &amp; IF(INDIRECT("E" &amp; ROW())="x", " in 2", " in 3"), "")</f>
        <v>Alex Bolt in 3</v>
      </c>
    </row>
    <row r="24" spans="1:14" ht="171.6" x14ac:dyDescent="0.3">
      <c r="A24" s="37"/>
      <c r="B24" s="45" t="s">
        <v>71</v>
      </c>
      <c r="C24" s="37" t="s">
        <v>68</v>
      </c>
      <c r="D24" s="38">
        <v>0.41860000000000003</v>
      </c>
      <c r="E24" s="39" t="s">
        <v>107</v>
      </c>
      <c r="F24" s="37">
        <v>343</v>
      </c>
      <c r="G24" s="37">
        <v>445</v>
      </c>
      <c r="H24" s="37">
        <v>3.4</v>
      </c>
      <c r="I24" s="24"/>
      <c r="J24" s="24"/>
      <c r="K24" s="49" t="s">
        <v>120</v>
      </c>
      <c r="L24" s="22">
        <v>6.5</v>
      </c>
      <c r="M24" s="22"/>
      <c r="N24" s="31" t="str" cm="1">
        <f t="array" aca="1" ref="N24" ca="1">IF(INDIRECT("M" &amp; ROW())="x", INDIRECT("B" &amp; ROW()) &amp; IF(INDIRECT("E" &amp; ROW())="x", " in 2", " in 3"), "")</f>
        <v/>
      </c>
    </row>
    <row r="25" spans="1:14" x14ac:dyDescent="0.3">
      <c r="A25" s="34">
        <v>4</v>
      </c>
      <c r="B25" s="47" t="s">
        <v>58</v>
      </c>
      <c r="C25" s="34" t="s">
        <v>59</v>
      </c>
      <c r="D25" s="35">
        <v>0.91990000000000005</v>
      </c>
      <c r="E25" s="36" t="s">
        <v>107</v>
      </c>
      <c r="F25" s="34">
        <v>186</v>
      </c>
      <c r="G25" s="34">
        <v>208</v>
      </c>
      <c r="H25" s="34">
        <v>1.06</v>
      </c>
      <c r="I25" s="24">
        <v>1.07</v>
      </c>
      <c r="J25" s="24">
        <v>1.1000000000000001</v>
      </c>
      <c r="K25" s="13"/>
      <c r="L25" s="22"/>
      <c r="M25" s="48" t="s">
        <v>107</v>
      </c>
      <c r="N25" s="31" t="str" cm="1">
        <f t="array" aca="1" ref="N25" ca="1">IF(INDIRECT("M" &amp; ROW())="x", INDIRECT("B" &amp; ROW()) &amp; IF(INDIRECT("E" &amp; ROW())="x", " in 2", " in 3"), "")</f>
        <v>Yibing Wu in 2</v>
      </c>
    </row>
    <row r="26" spans="1:14" ht="171.6" x14ac:dyDescent="0.3">
      <c r="A26" s="37"/>
      <c r="B26" s="45" t="s">
        <v>60</v>
      </c>
      <c r="C26" s="37" t="s">
        <v>61</v>
      </c>
      <c r="D26" s="38">
        <v>8.0100000000000005E-2</v>
      </c>
      <c r="E26" s="39"/>
      <c r="F26" s="37">
        <v>350</v>
      </c>
      <c r="G26" s="37">
        <v>350</v>
      </c>
      <c r="H26" s="37">
        <v>10</v>
      </c>
      <c r="I26" s="24"/>
      <c r="J26" s="24"/>
      <c r="K26" s="49" t="s">
        <v>121</v>
      </c>
      <c r="L26" s="22">
        <v>7</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40" t="s">
        <v>72</v>
      </c>
      <c r="B29" s="41"/>
      <c r="C29" s="41"/>
      <c r="D29" s="41"/>
      <c r="E29" s="41"/>
      <c r="F29" s="41"/>
      <c r="G29" s="41"/>
      <c r="H29" s="41"/>
      <c r="I29" s="24"/>
      <c r="J29" s="24"/>
      <c r="K29" s="13"/>
      <c r="L29" s="22"/>
      <c r="M29" s="22"/>
      <c r="N29" s="31" t="str" cm="1">
        <f t="array" aca="1" ref="N29" ca="1">IF(INDIRECT("M" &amp; ROW())="x", INDIRECT("B" &amp; ROW()) &amp; IF(INDIRECT("E" &amp; ROW())="x", " in 2", " in 3"), "")</f>
        <v/>
      </c>
    </row>
    <row r="30" spans="1:14" x14ac:dyDescent="0.3">
      <c r="A30" s="22"/>
      <c r="B30" s="22"/>
      <c r="C30" s="22"/>
      <c r="D30" s="14" t="s">
        <v>21</v>
      </c>
      <c r="E30" s="14" t="s">
        <v>22</v>
      </c>
      <c r="F30" s="14" t="s">
        <v>23</v>
      </c>
      <c r="G30" s="14" t="s">
        <v>24</v>
      </c>
      <c r="H30" s="15" t="s">
        <v>25</v>
      </c>
      <c r="I30" s="16" t="s">
        <v>26</v>
      </c>
      <c r="J30" s="16" t="s">
        <v>27</v>
      </c>
      <c r="K30" s="17" t="s">
        <v>28</v>
      </c>
      <c r="L30" s="25" t="s">
        <v>50</v>
      </c>
      <c r="M30" s="26"/>
      <c r="N30" s="30" t="s">
        <v>51</v>
      </c>
    </row>
    <row r="31" spans="1:14" x14ac:dyDescent="0.3">
      <c r="A31" s="34">
        <v>1</v>
      </c>
      <c r="B31" s="44" t="s">
        <v>73</v>
      </c>
      <c r="C31" s="34" t="s">
        <v>74</v>
      </c>
      <c r="D31" s="35">
        <v>0.67720000000000002</v>
      </c>
      <c r="E31" s="36"/>
      <c r="F31" s="34">
        <v>295</v>
      </c>
      <c r="G31" s="34">
        <v>664</v>
      </c>
      <c r="H31" s="34">
        <v>1.6369999647140503</v>
      </c>
      <c r="I31" s="24">
        <v>1.74</v>
      </c>
      <c r="J31" s="24">
        <v>1.75</v>
      </c>
      <c r="K31" s="42">
        <v>0.52083333333333337</v>
      </c>
      <c r="L31" s="22"/>
      <c r="M31" s="48" t="s">
        <v>107</v>
      </c>
      <c r="N31" s="31" t="str" cm="1">
        <f t="array" aca="1" ref="N31" ca="1">IF(INDIRECT("M" &amp; ROW())="x", INDIRECT("B" &amp; ROW()) &amp; IF(INDIRECT("E" &amp; ROW())="x", " in 2", " in 3"), "")</f>
        <v>Tiago Pereira in 3</v>
      </c>
    </row>
    <row r="32" spans="1:14" ht="187.2" x14ac:dyDescent="0.3">
      <c r="A32" s="37"/>
      <c r="B32" s="45" t="s">
        <v>75</v>
      </c>
      <c r="C32" s="37" t="s">
        <v>76</v>
      </c>
      <c r="D32" s="38">
        <v>0.32279999999999998</v>
      </c>
      <c r="E32" s="39" t="s">
        <v>107</v>
      </c>
      <c r="F32" s="37">
        <v>889</v>
      </c>
      <c r="G32" s="37" t="s">
        <v>77</v>
      </c>
      <c r="H32" s="37">
        <v>2.2899999618530273</v>
      </c>
      <c r="I32" s="24"/>
      <c r="J32" s="24"/>
      <c r="K32" s="49" t="s">
        <v>112</v>
      </c>
      <c r="L32" s="22">
        <v>7</v>
      </c>
      <c r="M32" s="22"/>
      <c r="N32" s="31" t="str" cm="1">
        <f t="array" aca="1" ref="N32" ca="1">IF(INDIRECT("M" &amp; ROW())="x", INDIRECT("B" &amp; ROW()) &amp; IF(INDIRECT("E" &amp; ROW())="x", " in 2", " in 3"), "")</f>
        <v/>
      </c>
    </row>
    <row r="33" spans="1:14" x14ac:dyDescent="0.3">
      <c r="A33" s="34">
        <v>2</v>
      </c>
      <c r="B33" s="44" t="s">
        <v>78</v>
      </c>
      <c r="C33" s="34" t="s">
        <v>79</v>
      </c>
      <c r="D33" s="35">
        <v>0.33750000000000002</v>
      </c>
      <c r="E33" s="36" t="s">
        <v>107</v>
      </c>
      <c r="F33" s="34">
        <v>253</v>
      </c>
      <c r="G33" s="34">
        <v>159</v>
      </c>
      <c r="H33" s="34">
        <v>2.0999999046325684</v>
      </c>
      <c r="I33" s="24"/>
      <c r="J33" s="24"/>
      <c r="K33" s="13"/>
      <c r="L33" s="22"/>
      <c r="M33" s="22"/>
      <c r="N33" s="31" t="str" cm="1">
        <f t="array" aca="1" ref="N33" ca="1">IF(INDIRECT("M" &amp; ROW())="x", INDIRECT("B" &amp; ROW()) &amp; IF(INDIRECT("E" &amp; ROW())="x", " in 2", " in 3"), "")</f>
        <v/>
      </c>
    </row>
    <row r="34" spans="1:14" ht="171.6" x14ac:dyDescent="0.3">
      <c r="A34" s="37"/>
      <c r="B34" s="45" t="s">
        <v>80</v>
      </c>
      <c r="C34" s="37" t="s">
        <v>81</v>
      </c>
      <c r="D34" s="38">
        <v>0.66249999999999998</v>
      </c>
      <c r="E34" s="39"/>
      <c r="F34" s="37">
        <v>162</v>
      </c>
      <c r="G34" s="37">
        <v>225</v>
      </c>
      <c r="H34" s="37">
        <v>1.7519999742507935</v>
      </c>
      <c r="I34" s="24">
        <v>1.84</v>
      </c>
      <c r="J34" s="24">
        <v>1.85</v>
      </c>
      <c r="K34" s="49" t="s">
        <v>113</v>
      </c>
      <c r="L34" s="22">
        <v>7</v>
      </c>
      <c r="M34" s="48" t="s">
        <v>107</v>
      </c>
      <c r="N34" s="31" t="str" cm="1">
        <f t="array" aca="1" ref="N34" ca="1">IF(INDIRECT("M" &amp; ROW())="x", INDIRECT("B" &amp; ROW()) &amp; IF(INDIRECT("E" &amp; ROW())="x", " in 2", " in 3"), "")</f>
        <v>Zsombor Piros in 3</v>
      </c>
    </row>
    <row r="35" spans="1:14" x14ac:dyDescent="0.3">
      <c r="A35" s="34">
        <v>3</v>
      </c>
      <c r="B35" s="44" t="s">
        <v>82</v>
      </c>
      <c r="C35" s="34" t="s">
        <v>55</v>
      </c>
      <c r="D35" s="35">
        <v>0.48039999999999999</v>
      </c>
      <c r="E35" s="36"/>
      <c r="F35" s="34">
        <v>185</v>
      </c>
      <c r="G35" s="34">
        <v>156</v>
      </c>
      <c r="H35" s="34">
        <v>1.57</v>
      </c>
      <c r="I35" s="24">
        <v>1.7</v>
      </c>
      <c r="J35" s="24">
        <v>1.7</v>
      </c>
      <c r="K35" s="13"/>
      <c r="L35" s="22"/>
      <c r="M35" s="48" t="s">
        <v>107</v>
      </c>
      <c r="N35" s="31" t="str" cm="1">
        <f t="array" aca="1" ref="N35" ca="1">IF(INDIRECT("M" &amp; ROW())="x", INDIRECT("B" &amp; ROW()) &amp; IF(INDIRECT("E" &amp; ROW())="x", " in 2", " in 3"), "")</f>
        <v>Santiago Rodriguez Taverna in 3</v>
      </c>
    </row>
    <row r="36" spans="1:14" ht="156" x14ac:dyDescent="0.3">
      <c r="A36" s="37"/>
      <c r="B36" s="45" t="s">
        <v>83</v>
      </c>
      <c r="C36" s="37" t="s">
        <v>84</v>
      </c>
      <c r="D36" s="38">
        <v>0.51959999999999995</v>
      </c>
      <c r="E36" s="39" t="s">
        <v>107</v>
      </c>
      <c r="F36" s="37">
        <v>281</v>
      </c>
      <c r="G36" s="37">
        <v>135</v>
      </c>
      <c r="H36" s="37">
        <v>2.25</v>
      </c>
      <c r="I36" s="24"/>
      <c r="J36" s="24"/>
      <c r="K36" s="49" t="s">
        <v>114</v>
      </c>
      <c r="L36" s="22">
        <v>7</v>
      </c>
      <c r="M36" s="22"/>
      <c r="N36" s="31" t="str" cm="1">
        <f t="array" aca="1" ref="N36" ca="1">IF(INDIRECT("M" &amp; ROW())="x", INDIRECT("B" &amp; ROW()) &amp; IF(INDIRECT("E" &amp; ROW())="x", " in 2", " in 3"), "")</f>
        <v/>
      </c>
    </row>
    <row r="37" spans="1:14" x14ac:dyDescent="0.3">
      <c r="A37" s="34">
        <v>4</v>
      </c>
      <c r="B37" s="44" t="s">
        <v>85</v>
      </c>
      <c r="C37" s="34" t="s">
        <v>86</v>
      </c>
      <c r="D37" s="35">
        <v>0.43759999999999999</v>
      </c>
      <c r="E37" s="36"/>
      <c r="F37" s="34">
        <v>629</v>
      </c>
      <c r="G37" s="34">
        <v>497</v>
      </c>
      <c r="H37" s="34">
        <v>5</v>
      </c>
      <c r="I37" s="24"/>
      <c r="J37" s="24"/>
      <c r="K37" s="13"/>
      <c r="L37" s="22"/>
      <c r="M37" s="22"/>
      <c r="N37" s="31" t="str" cm="1">
        <f t="array" aca="1" ref="N37" ca="1">IF(INDIRECT("M" &amp; ROW())="x", INDIRECT("B" &amp; ROW()) &amp; IF(INDIRECT("E" &amp; ROW())="x", " in 2", " in 3"), "")</f>
        <v/>
      </c>
    </row>
    <row r="38" spans="1:14" ht="140.4" x14ac:dyDescent="0.3">
      <c r="A38" s="37"/>
      <c r="B38" s="46" t="s">
        <v>87</v>
      </c>
      <c r="C38" s="37" t="s">
        <v>88</v>
      </c>
      <c r="D38" s="38">
        <v>0.56240000000000001</v>
      </c>
      <c r="E38" s="39" t="s">
        <v>107</v>
      </c>
      <c r="F38" s="37">
        <v>145</v>
      </c>
      <c r="G38" s="37">
        <v>33</v>
      </c>
      <c r="H38" s="37">
        <v>1.17</v>
      </c>
      <c r="I38" s="24">
        <v>1.19</v>
      </c>
      <c r="J38" s="24">
        <v>1.2</v>
      </c>
      <c r="K38" s="49" t="s">
        <v>115</v>
      </c>
      <c r="L38" s="22">
        <v>7.5</v>
      </c>
      <c r="M38" s="48" t="s">
        <v>107</v>
      </c>
      <c r="N38" s="31" t="str" cm="1">
        <f t="array" aca="1" ref="N38" ca="1">IF(INDIRECT("M" &amp; ROW())="x", INDIRECT("B" &amp; ROW()) &amp; IF(INDIRECT("E" &amp; ROW())="x", " in 2", " in 3"), "")</f>
        <v>Dusan Lajovic in 2</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6">
    <sortCondition ref="A19:A2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89</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4" t="s">
        <v>90</v>
      </c>
      <c r="C7" s="34" t="s">
        <v>91</v>
      </c>
      <c r="D7" s="35">
        <v>0.45200000000000001</v>
      </c>
      <c r="E7" s="34" t="s">
        <v>107</v>
      </c>
      <c r="F7" s="34">
        <v>85</v>
      </c>
      <c r="G7" s="34">
        <v>235</v>
      </c>
      <c r="H7" s="34">
        <v>2.940000057220459</v>
      </c>
      <c r="I7" s="24"/>
      <c r="J7" s="24"/>
      <c r="K7" s="42">
        <v>0.95833333333333337</v>
      </c>
      <c r="L7" s="22"/>
      <c r="M7" s="22"/>
      <c r="N7" s="31" t="str" cm="1">
        <f t="array" aca="1" ref="N7" ca="1">IF(INDIRECT("M" &amp; ROW())="x", INDIRECT("B" &amp; ROW()) &amp; IF(INDIRECT("E" &amp; ROW())="x", " in 2", " in 3"), "")</f>
        <v/>
      </c>
    </row>
    <row r="8" spans="1:14" ht="280.8" x14ac:dyDescent="0.3">
      <c r="A8" s="37"/>
      <c r="B8" s="46" t="s">
        <v>92</v>
      </c>
      <c r="C8" s="37" t="s">
        <v>66</v>
      </c>
      <c r="D8" s="38">
        <v>0.54800000000000004</v>
      </c>
      <c r="E8" s="37"/>
      <c r="F8" s="37">
        <v>12</v>
      </c>
      <c r="G8" s="37">
        <v>9</v>
      </c>
      <c r="H8" s="37">
        <v>1.4500000476837158</v>
      </c>
      <c r="I8" s="24">
        <v>1.65</v>
      </c>
      <c r="J8" s="24">
        <v>1.75</v>
      </c>
      <c r="K8" s="49" t="s">
        <v>116</v>
      </c>
      <c r="L8" s="22">
        <v>7.5</v>
      </c>
      <c r="M8" s="48" t="s">
        <v>107</v>
      </c>
      <c r="N8" s="31" t="str" cm="1">
        <f t="array" aca="1" ref="N8" ca="1">IF(INDIRECT("M" &amp; ROW())="x", INDIRECT("B" &amp; ROW()) &amp; IF(INDIRECT("E" &amp; ROW())="x", " in 2", " in 3"), "")</f>
        <v>Elena Rybakina in 3</v>
      </c>
    </row>
    <row r="9" spans="1:14" x14ac:dyDescent="0.3">
      <c r="A9" s="34">
        <v>2</v>
      </c>
      <c r="B9" s="44" t="s">
        <v>93</v>
      </c>
      <c r="C9" s="34" t="s">
        <v>61</v>
      </c>
      <c r="D9" s="35">
        <v>0.4864</v>
      </c>
      <c r="E9" s="34"/>
      <c r="F9" s="34">
        <v>49</v>
      </c>
      <c r="G9" s="34">
        <v>36</v>
      </c>
      <c r="H9" s="34">
        <v>1.7580000162124634</v>
      </c>
      <c r="I9" s="24">
        <v>1.76</v>
      </c>
      <c r="J9" s="24">
        <v>1.75</v>
      </c>
      <c r="K9" s="13"/>
      <c r="L9" s="22"/>
      <c r="M9" s="48" t="s">
        <v>107</v>
      </c>
      <c r="N9" s="31" t="str" cm="1">
        <f t="array" aca="1" ref="N9" ca="1">IF(INDIRECT("M" &amp; ROW())="x", INDIRECT("B" &amp; ROW()) &amp; IF(INDIRECT("E" &amp; ROW())="x", " in 2", " in 3"), "")</f>
        <v>Naomi Osaka in 3</v>
      </c>
    </row>
    <row r="10" spans="1:14" ht="280.8" x14ac:dyDescent="0.3">
      <c r="A10" s="37"/>
      <c r="B10" s="45" t="s">
        <v>94</v>
      </c>
      <c r="C10" s="37" t="s">
        <v>95</v>
      </c>
      <c r="D10" s="38">
        <v>0.51359999999999995</v>
      </c>
      <c r="E10" s="37" t="s">
        <v>107</v>
      </c>
      <c r="F10" s="37">
        <v>19</v>
      </c>
      <c r="G10" s="37">
        <v>42</v>
      </c>
      <c r="H10" s="37">
        <v>2.1700000762939453</v>
      </c>
      <c r="I10" s="24"/>
      <c r="J10" s="24"/>
      <c r="K10" s="49" t="s">
        <v>117</v>
      </c>
      <c r="L10" s="22">
        <v>7</v>
      </c>
      <c r="M10" s="22"/>
      <c r="N10" s="31" t="str" cm="1">
        <f t="array" aca="1" ref="N10" ca="1">IF(INDIRECT("M" &amp; ROW())="x", INDIRECT("B" &amp; ROW()) &amp; IF(INDIRECT("E" &amp; ROW())="x", " in 2", " in 3"), "")</f>
        <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2025-08-06T08:24:35Z</dcterms:modified>
</cp:coreProperties>
</file>