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7EB666C1-CC4C-42C5-AA3D-2226F8D6D318}" xr6:coauthVersionLast="47" xr6:coauthVersionMax="47" xr10:uidLastSave="{00000000-0000-0000-0000-000000000000}"/>
  <bookViews>
    <workbookView xWindow="-192" yWindow="192" windowWidth="23148"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75" i="6" a="1"/>
  <c r="N12" i="1" a="1"/>
  <c r="N169" i="1" a="1"/>
  <c r="N145" i="1" a="1"/>
  <c r="N63" i="1" a="1"/>
  <c r="N66" i="6" a="1"/>
  <c r="N126" i="6" a="1"/>
  <c r="N124" i="6" a="1"/>
  <c r="N40" i="6" a="1"/>
  <c r="N124" i="1" a="1"/>
  <c r="N146" i="6" a="1"/>
  <c r="N136" i="6" a="1"/>
  <c r="N35" i="6" a="1"/>
  <c r="N178" i="6" a="1"/>
  <c r="N90" i="1" a="1"/>
  <c r="N185" i="6" a="1"/>
  <c r="N133" i="1" a="1"/>
  <c r="N56" i="6" a="1"/>
  <c r="N71" i="1" a="1"/>
  <c r="N181" i="1" a="1"/>
  <c r="N200" i="6" a="1"/>
  <c r="N73" i="1" a="1"/>
  <c r="N126" i="1" a="1"/>
  <c r="N132" i="1" a="1"/>
  <c r="N68" i="6" a="1"/>
  <c r="N28" i="6" a="1"/>
  <c r="N121" i="6" a="1"/>
  <c r="N82" i="6" a="1"/>
  <c r="N138" i="1" a="1"/>
  <c r="N171" i="1" a="1"/>
  <c r="N46" i="6" a="1"/>
  <c r="N172" i="6" a="1"/>
  <c r="N17" i="1" a="1"/>
  <c r="N69" i="6" a="1"/>
  <c r="N96" i="1" a="1"/>
  <c r="N41" i="1" a="1"/>
  <c r="N95" i="6" a="1"/>
  <c r="N112" i="1" a="1"/>
  <c r="N167" i="1" a="1"/>
  <c r="N47" i="1" a="1"/>
  <c r="N95" i="1" a="1"/>
  <c r="N165" i="6" a="1"/>
  <c r="N210" i="6" a="1"/>
  <c r="N111" i="1" a="1"/>
  <c r="N25" i="6" a="1"/>
  <c r="N163" i="1" a="1"/>
  <c r="N8" i="1" a="1"/>
  <c r="N186" i="6" a="1"/>
  <c r="N91" i="1" a="1"/>
  <c r="N38" i="1" a="1"/>
  <c r="N140" i="1" a="1"/>
  <c r="N32" i="6" a="1"/>
  <c r="N61" i="6" a="1"/>
  <c r="N214" i="6" a="1"/>
  <c r="N62" i="6" a="1"/>
  <c r="N120" i="1" a="1"/>
  <c r="N88" i="6" a="1"/>
  <c r="N63" i="6" a="1"/>
  <c r="N34" i="1" a="1"/>
  <c r="N177" i="1" a="1"/>
  <c r="N68" i="1" a="1"/>
  <c r="N21" i="1" a="1"/>
  <c r="N171" i="6" a="1"/>
  <c r="N77" i="6" a="1"/>
  <c r="N196" i="6" a="1"/>
  <c r="N151" i="6" a="1"/>
  <c r="N12" i="6" a="1"/>
  <c r="N117" i="6" a="1"/>
  <c r="N50" i="6" a="1"/>
  <c r="N34" i="6" a="1"/>
  <c r="N103" i="1" a="1"/>
  <c r="N139" i="6" a="1"/>
  <c r="N67" i="1" a="1"/>
  <c r="N168" i="6" a="1"/>
  <c r="N137" i="1" a="1"/>
  <c r="N27" i="1" a="1"/>
  <c r="N80" i="6" a="1"/>
  <c r="N66" i="1" a="1"/>
  <c r="N43" i="1" a="1"/>
  <c r="N155" i="1" a="1"/>
  <c r="N52" i="6" a="1"/>
  <c r="N20" i="1" a="1"/>
  <c r="N14" i="1" a="1"/>
  <c r="N159" i="6" a="1"/>
  <c r="N51" i="1" a="1"/>
  <c r="N147" i="1" a="1"/>
  <c r="N41" i="6" a="1"/>
  <c r="N33" i="1" a="1"/>
  <c r="N100" i="6" a="1"/>
  <c r="N107" i="6" a="1"/>
  <c r="N96" i="6" a="1"/>
  <c r="N162" i="1" a="1"/>
  <c r="N128" i="1" a="1"/>
  <c r="N133" i="6" a="1"/>
  <c r="N58" i="6" a="1"/>
  <c r="N119" i="6" a="1"/>
  <c r="N70" i="1" a="1"/>
  <c r="N179" i="1" a="1"/>
  <c r="N11" i="1" a="1"/>
  <c r="N98" i="6" a="1"/>
  <c r="N125" i="6" a="1"/>
  <c r="N104" i="6" a="1"/>
  <c r="N180" i="1" a="1"/>
  <c r="N32" i="1" a="1"/>
  <c r="N9" i="6" a="1"/>
  <c r="N134" i="1" a="1"/>
  <c r="N178" i="1" a="1"/>
  <c r="N104" i="1" a="1"/>
  <c r="N188" i="6" a="1"/>
  <c r="N153" i="6" a="1"/>
  <c r="N27" i="6" a="1"/>
  <c r="N7" i="1" a="1"/>
  <c r="N18" i="1" a="1"/>
  <c r="N89" i="6" a="1"/>
  <c r="N64" i="6" a="1"/>
  <c r="N51" i="6" a="1"/>
  <c r="N151" i="1" a="1"/>
  <c r="N62" i="1" a="1"/>
  <c r="N48" i="1" a="1"/>
  <c r="N16" i="1" a="1"/>
  <c r="N52" i="1" a="1"/>
  <c r="N119" i="1" a="1"/>
  <c r="N161" i="6" a="1"/>
  <c r="N45" i="1"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57" i="6" a="1"/>
  <c r="N150" i="6" a="1"/>
  <c r="N54" i="6" a="1"/>
  <c r="N129" i="6" a="1"/>
  <c r="N169" i="6" a="1"/>
  <c r="N125" i="1" a="1"/>
  <c r="N44" i="6" a="1"/>
  <c r="N87" i="6" a="1"/>
  <c r="N183" i="6" a="1"/>
  <c r="N131" i="6" a="1"/>
  <c r="N23" i="6" a="1"/>
  <c r="N83" i="1" a="1"/>
  <c r="N97" i="6" a="1"/>
  <c r="N157" i="1" a="1"/>
  <c r="N137" i="6" a="1"/>
  <c r="N135" i="6" a="1"/>
  <c r="N80" i="1" a="1"/>
  <c r="N29" i="6" a="1"/>
  <c r="N160" i="1" a="1"/>
  <c r="N131" i="1" a="1"/>
  <c r="N101" i="6" a="1"/>
  <c r="N49" i="6" a="1"/>
  <c r="N98" i="1" a="1"/>
  <c r="N201" i="6" a="1"/>
  <c r="N109" i="1" a="1"/>
  <c r="N142" i="1" a="1"/>
  <c r="N19" i="1" a="1"/>
  <c r="N175" i="6" a="1"/>
  <c r="N213" i="6" a="1"/>
  <c r="N207" i="6" a="1"/>
  <c r="N65" i="1" a="1"/>
  <c r="N23" i="1" a="1"/>
  <c r="N154" i="1" a="1"/>
  <c r="N13" i="1" a="1"/>
  <c r="N107" i="1" a="1"/>
  <c r="N42" i="1" a="1"/>
  <c r="N159" i="1" a="1"/>
  <c r="N187" i="6" a="1"/>
  <c r="N16" i="6" a="1"/>
  <c r="N198" i="6" a="1"/>
  <c r="N110" i="1" a="1"/>
  <c r="N67" i="6" a="1"/>
  <c r="N208" i="6" a="1"/>
  <c r="N81" i="6" a="1"/>
  <c r="N17" i="6" a="1"/>
  <c r="N111" i="6" a="1"/>
  <c r="N140" i="6" a="1"/>
  <c r="N91" i="6" a="1"/>
  <c r="N116" i="1" a="1"/>
  <c r="N143" i="6" a="1"/>
  <c r="N53" i="1" a="1"/>
  <c r="N158" i="1" a="1"/>
  <c r="N88" i="1" a="1"/>
  <c r="N57" i="1" a="1"/>
  <c r="N82" i="1" a="1"/>
  <c r="N148" i="1" a="1"/>
  <c r="N26" i="6" a="1"/>
  <c r="N145" i="6" a="1"/>
  <c r="N103" i="6" a="1"/>
  <c r="N61" i="1" a="1"/>
  <c r="N86" i="1" a="1"/>
  <c r="N195" i="6" a="1"/>
  <c r="N179" i="6" a="1"/>
  <c r="N143" i="1" a="1"/>
  <c r="N30" i="6" a="1"/>
  <c r="N30" i="1" a="1"/>
  <c r="N92" i="6" a="1"/>
  <c r="N127" i="1" a="1"/>
  <c r="N22" i="6" a="1"/>
  <c r="N144" i="1" a="1"/>
  <c r="N148" i="6" a="1"/>
  <c r="N115" i="1" a="1"/>
  <c r="N142" i="6" a="1"/>
  <c r="N43" i="6" a="1"/>
  <c r="N152" i="1" a="1"/>
  <c r="N122" i="6" a="1"/>
  <c r="N84" i="1" a="1"/>
  <c r="N55" i="6" a="1"/>
  <c r="N78" i="6" a="1"/>
  <c r="N42" i="6" a="1"/>
  <c r="N202" i="6" a="1"/>
  <c r="N190" i="6" a="1"/>
  <c r="N56" i="1" a="1"/>
  <c r="N97" i="1" a="1"/>
  <c r="N37" i="1" a="1"/>
  <c r="N138" i="6" a="1"/>
  <c r="N141" i="1" a="1"/>
  <c r="N55" i="1" a="1"/>
  <c r="N10" i="1" a="1"/>
  <c r="N167" i="6" a="1"/>
  <c r="N147" i="6" a="1"/>
  <c r="N8" i="6" a="1"/>
  <c r="N129" i="1" a="1"/>
  <c r="N72" i="6" a="1"/>
  <c r="N130" i="1" a="1"/>
  <c r="N24" i="1" a="1"/>
  <c r="N49" i="1" a="1"/>
  <c r="N74" i="1" a="1"/>
  <c r="N92" i="1" a="1"/>
  <c r="N13" i="6" a="1"/>
  <c r="N181" i="6" a="1"/>
  <c r="N71" i="6" a="1"/>
  <c r="N75" i="1" a="1"/>
  <c r="N11" i="6" a="1"/>
  <c r="N115" i="6" a="1"/>
  <c r="N60" i="6" a="1"/>
  <c r="N199" i="6" a="1"/>
  <c r="N123" i="6" a="1"/>
  <c r="N144" i="6" a="1"/>
  <c r="N26" i="1" a="1"/>
  <c r="N206" i="6" a="1"/>
  <c r="N106" i="6" a="1"/>
  <c r="N85" i="1" a="1"/>
  <c r="N100" i="1" a="1"/>
  <c r="N85" i="6" a="1"/>
  <c r="N89" i="1" a="1"/>
  <c r="N114" i="1" a="1"/>
  <c r="N59" i="6" a="1"/>
  <c r="N90" i="6" a="1"/>
  <c r="N118" i="6" a="1"/>
  <c r="N108" i="6" a="1"/>
  <c r="N93" i="1" a="1"/>
  <c r="N118" i="1" a="1"/>
  <c r="N211" i="6" a="1"/>
  <c r="N164" i="6" a="1"/>
  <c r="N122" i="1" a="1"/>
  <c r="N112" i="6" a="1"/>
  <c r="N94" i="1" a="1"/>
  <c r="N73" i="6" a="1"/>
  <c r="N36" i="6" a="1"/>
  <c r="N194" i="6" a="1"/>
  <c r="N152" i="6" a="1"/>
  <c r="N20" i="6" a="1"/>
  <c r="N33" i="6" a="1"/>
  <c r="N117" i="1" a="1"/>
  <c r="N121" i="1" a="1"/>
  <c r="N14" i="6" a="1"/>
  <c r="N182" i="6" a="1"/>
  <c r="N168" i="1" a="1"/>
  <c r="N128" i="6" a="1"/>
  <c r="N70" i="6" a="1"/>
  <c r="N173" i="1" a="1"/>
  <c r="N64" i="1" a="1"/>
  <c r="N176" i="6" a="1"/>
  <c r="N184" i="6" a="1"/>
  <c r="N162" i="6" a="1"/>
  <c r="N180" i="6" a="1"/>
  <c r="N146" i="1" a="1"/>
  <c r="N155" i="6" a="1"/>
  <c r="N76" i="1" a="1"/>
  <c r="N36" i="1" a="1"/>
  <c r="N81" i="1" a="1"/>
  <c r="N106" i="1" a="1"/>
  <c r="N21" i="6" a="1"/>
  <c r="N93" i="6" a="1"/>
  <c r="N149" i="6" a="1"/>
  <c r="N76" i="6" a="1"/>
  <c r="N136" i="1" a="1"/>
  <c r="N189" i="6" a="1"/>
  <c r="N209" i="6" a="1"/>
  <c r="N9" i="1" a="1"/>
  <c r="N38" i="6" a="1"/>
  <c r="N60" i="1" a="1"/>
  <c r="N156" i="6" a="1"/>
  <c r="N35" i="1" a="1"/>
  <c r="N39" i="6" a="1"/>
  <c r="N79" i="6" a="1"/>
  <c r="N172" i="1" a="1"/>
  <c r="N102" i="6" a="1"/>
  <c r="N166" i="1" a="1"/>
  <c r="N47" i="6" a="1"/>
  <c r="N19" i="6" a="1"/>
  <c r="N174" i="1" a="1"/>
  <c r="N132" i="6" a="1"/>
  <c r="N177" i="6" a="1"/>
  <c r="N108" i="1" a="1"/>
  <c r="N105" i="6" a="1"/>
  <c r="N153" i="1" a="1"/>
  <c r="N53" i="6" a="1"/>
  <c r="N170" i="1" a="1"/>
  <c r="N72" i="1" a="1"/>
  <c r="N158" i="6" a="1"/>
  <c r="N15" i="1" a="1"/>
  <c r="N18" i="6" a="1"/>
  <c r="N163" i="6" a="1"/>
  <c r="N58" i="1" a="1"/>
  <c r="N166" i="6" a="1"/>
  <c r="N37" i="6" a="1"/>
  <c r="N105" i="1" a="1"/>
  <c r="N113" i="1" a="1"/>
  <c r="N150" i="1" a="1"/>
  <c r="N204" i="6" a="1"/>
  <c r="N74" i="6" a="1"/>
  <c r="N94" i="6" a="1"/>
  <c r="N24" i="6" a="1"/>
  <c r="N175" i="1" a="1"/>
  <c r="N65" i="6" a="1"/>
  <c r="N22" i="1" a="1"/>
  <c r="N191" i="6" a="1"/>
  <c r="N130" i="6" a="1"/>
  <c r="N59" i="1" a="1"/>
  <c r="N154" i="6" a="1"/>
  <c r="N69" i="1" a="1"/>
  <c r="N48" i="6" a="1"/>
  <c r="N114" i="6" a="1"/>
  <c r="N149" i="1" a="1"/>
  <c r="N149" i="1" l="1"/>
  <c r="N114" i="6"/>
  <c r="N48" i="6"/>
  <c r="N69" i="1"/>
  <c r="N154" i="6"/>
  <c r="N59" i="1"/>
  <c r="N130" i="6"/>
  <c r="N191" i="6"/>
  <c r="N22" i="1"/>
  <c r="N65" i="6"/>
  <c r="N175" i="1"/>
  <c r="N24" i="6"/>
  <c r="N94" i="6"/>
  <c r="N74" i="6"/>
  <c r="N204" i="6"/>
  <c r="N150" i="1"/>
  <c r="N113" i="1"/>
  <c r="N105" i="1"/>
  <c r="N37" i="6"/>
  <c r="N166" i="6"/>
  <c r="N58" i="1"/>
  <c r="N163" i="6"/>
  <c r="N18" i="6"/>
  <c r="N15" i="1"/>
  <c r="N158" i="6"/>
  <c r="N72" i="1"/>
  <c r="N170" i="1"/>
  <c r="N53" i="6"/>
  <c r="N153" i="1"/>
  <c r="N105" i="6"/>
  <c r="N108" i="1"/>
  <c r="N177" i="6"/>
  <c r="N132" i="6"/>
  <c r="N174" i="1"/>
  <c r="N19" i="6"/>
  <c r="N47" i="6"/>
  <c r="N166" i="1"/>
  <c r="N102" i="6"/>
  <c r="N172" i="1"/>
  <c r="N79" i="6"/>
  <c r="N39" i="6"/>
  <c r="N35" i="1"/>
  <c r="N156" i="6"/>
  <c r="N60" i="1"/>
  <c r="N38" i="6"/>
  <c r="N9" i="1"/>
  <c r="N209" i="6"/>
  <c r="N189" i="6"/>
  <c r="N136" i="1"/>
  <c r="N76" i="6"/>
  <c r="N149" i="6"/>
  <c r="N93" i="6"/>
  <c r="N21" i="6"/>
  <c r="N106" i="1"/>
  <c r="N81" i="1"/>
  <c r="N36" i="1"/>
  <c r="N76" i="1"/>
  <c r="N155" i="6"/>
  <c r="N146" i="1"/>
  <c r="N180" i="6"/>
  <c r="N162" i="6"/>
  <c r="N184" i="6"/>
  <c r="N176" i="6"/>
  <c r="N64" i="1"/>
  <c r="N173" i="1"/>
  <c r="N70" i="6"/>
  <c r="N128" i="6"/>
  <c r="N168" i="1"/>
  <c r="N182" i="6"/>
  <c r="N14" i="6"/>
  <c r="N121" i="1"/>
  <c r="N117" i="1"/>
  <c r="N33" i="6"/>
  <c r="N20" i="6"/>
  <c r="N152" i="6"/>
  <c r="N194" i="6"/>
  <c r="N36" i="6"/>
  <c r="N73" i="6"/>
  <c r="N94" i="1"/>
  <c r="N112" i="6"/>
  <c r="N122" i="1"/>
  <c r="N164" i="6"/>
  <c r="N211" i="6"/>
  <c r="N118" i="1"/>
  <c r="N93" i="1"/>
  <c r="N108" i="6"/>
  <c r="N118" i="6"/>
  <c r="N90" i="6"/>
  <c r="N59" i="6"/>
  <c r="N114" i="1"/>
  <c r="N89" i="1"/>
  <c r="N85" i="6"/>
  <c r="N100" i="1"/>
  <c r="N85" i="1"/>
  <c r="N106" i="6"/>
  <c r="N206" i="6"/>
  <c r="N26" i="1"/>
  <c r="N144" i="6"/>
  <c r="N123" i="6"/>
  <c r="N199" i="6"/>
  <c r="N60" i="6"/>
  <c r="N115" i="6"/>
  <c r="N11" i="6"/>
  <c r="N75" i="1"/>
  <c r="N71" i="6"/>
  <c r="N181" i="6"/>
  <c r="N13" i="6"/>
  <c r="N92" i="1"/>
  <c r="N74" i="1"/>
  <c r="N49" i="1"/>
  <c r="N24" i="1"/>
  <c r="N130" i="1"/>
  <c r="N72" i="6"/>
  <c r="N129" i="1"/>
  <c r="N8" i="6"/>
  <c r="N147" i="6"/>
  <c r="N167" i="6"/>
  <c r="N10" i="1"/>
  <c r="N55" i="1"/>
  <c r="N141" i="1"/>
  <c r="N138" i="6"/>
  <c r="N37" i="1"/>
  <c r="N97" i="1"/>
  <c r="N56" i="1"/>
  <c r="N190" i="6"/>
  <c r="N202" i="6"/>
  <c r="N42" i="6"/>
  <c r="N78" i="6"/>
  <c r="N55" i="6"/>
  <c r="N84" i="1"/>
  <c r="N122" i="6"/>
  <c r="N152" i="1"/>
  <c r="N43" i="6"/>
  <c r="N142" i="6"/>
  <c r="N115" i="1"/>
  <c r="N148" i="6"/>
  <c r="N144" i="1"/>
  <c r="N22" i="6"/>
  <c r="N127" i="1"/>
  <c r="N92" i="6"/>
  <c r="N30" i="1"/>
  <c r="N30" i="6"/>
  <c r="N143" i="1"/>
  <c r="N179" i="6"/>
  <c r="N195" i="6"/>
  <c r="N86" i="1"/>
  <c r="N61" i="1"/>
  <c r="N103" i="6"/>
  <c r="N145" i="6"/>
  <c r="N26" i="6"/>
  <c r="N148" i="1"/>
  <c r="N82" i="1"/>
  <c r="N57" i="1"/>
  <c r="N88" i="1"/>
  <c r="N158" i="1"/>
  <c r="N53" i="1"/>
  <c r="N143" i="6"/>
  <c r="N116" i="1"/>
  <c r="N91" i="6"/>
  <c r="N140" i="6"/>
  <c r="N111" i="6"/>
  <c r="N17" i="6"/>
  <c r="N81" i="6"/>
  <c r="N208" i="6"/>
  <c r="N67" i="6"/>
  <c r="N110" i="1"/>
  <c r="N198" i="6"/>
  <c r="N16" i="6"/>
  <c r="N187" i="6"/>
  <c r="N159" i="1"/>
  <c r="N42" i="1"/>
  <c r="N107" i="1"/>
  <c r="N13" i="1"/>
  <c r="N154" i="1"/>
  <c r="N23" i="1"/>
  <c r="N65" i="1"/>
  <c r="N207" i="6"/>
  <c r="N213" i="6"/>
  <c r="N175" i="6"/>
  <c r="N19" i="1"/>
  <c r="N142" i="1"/>
  <c r="N109" i="1"/>
  <c r="N201" i="6"/>
  <c r="N98" i="1"/>
  <c r="N49" i="6"/>
  <c r="N101" i="6"/>
  <c r="N131" i="1"/>
  <c r="N160" i="1"/>
  <c r="N29" i="6"/>
  <c r="N80" i="1"/>
  <c r="N135" i="6"/>
  <c r="N137" i="6"/>
  <c r="N157" i="1"/>
  <c r="N97" i="6"/>
  <c r="N83" i="1"/>
  <c r="N23" i="6"/>
  <c r="N131" i="6"/>
  <c r="N183" i="6"/>
  <c r="N87" i="6"/>
  <c r="N44" i="6"/>
  <c r="N125" i="1"/>
  <c r="N169" i="6"/>
  <c r="N129" i="6"/>
  <c r="N54" i="6"/>
  <c r="N150" i="6"/>
  <c r="N57"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45" i="1"/>
  <c r="N161" i="6"/>
  <c r="N119" i="1"/>
  <c r="N52" i="1"/>
  <c r="N16" i="1"/>
  <c r="N48" i="1"/>
  <c r="N62" i="1"/>
  <c r="N151" i="1"/>
  <c r="N51" i="6"/>
  <c r="N64" i="6"/>
  <c r="N89" i="6"/>
  <c r="N18" i="1"/>
  <c r="N7" i="1"/>
  <c r="O7" i="1" s="1"/>
  <c r="N27" i="6"/>
  <c r="N153" i="6"/>
  <c r="N188" i="6"/>
  <c r="N104" i="1"/>
  <c r="N178" i="1"/>
  <c r="N134" i="1"/>
  <c r="N9" i="6"/>
  <c r="N32" i="1"/>
  <c r="N180" i="1"/>
  <c r="N104" i="6"/>
  <c r="N125" i="6"/>
  <c r="N98" i="6"/>
  <c r="N11" i="1"/>
  <c r="N179" i="1"/>
  <c r="N70" i="1"/>
  <c r="N119" i="6"/>
  <c r="N58" i="6"/>
  <c r="N133" i="6"/>
  <c r="N128" i="1"/>
  <c r="N162" i="1"/>
  <c r="N96" i="6"/>
  <c r="N107" i="6"/>
  <c r="N100" i="6"/>
  <c r="N33" i="1"/>
  <c r="N41" i="6"/>
  <c r="N147" i="1"/>
  <c r="N51" i="1"/>
  <c r="N159" i="6"/>
  <c r="N14" i="1"/>
  <c r="N20" i="1"/>
  <c r="N52" i="6"/>
  <c r="N155" i="1"/>
  <c r="N43" i="1"/>
  <c r="N66" i="1"/>
  <c r="N80" i="6"/>
  <c r="N27" i="1"/>
  <c r="N137" i="1"/>
  <c r="N168" i="6"/>
  <c r="N67" i="1"/>
  <c r="N139" i="6"/>
  <c r="N103" i="1"/>
  <c r="N34" i="6"/>
  <c r="N50" i="6"/>
  <c r="N117" i="6"/>
  <c r="N12" i="6"/>
  <c r="N151" i="6"/>
  <c r="N196" i="6"/>
  <c r="N77" i="6"/>
  <c r="N171" i="6"/>
  <c r="N21" i="1"/>
  <c r="N68" i="1"/>
  <c r="N177" i="1"/>
  <c r="N34" i="1"/>
  <c r="N63" i="6"/>
  <c r="N88" i="6"/>
  <c r="N120" i="1"/>
  <c r="N62" i="6"/>
  <c r="N214" i="6"/>
  <c r="N61" i="6"/>
  <c r="N32" i="6"/>
  <c r="N140" i="1"/>
  <c r="N38" i="1"/>
  <c r="N91" i="1"/>
  <c r="N186" i="6"/>
  <c r="N8" i="1"/>
  <c r="O8" i="1" s="1"/>
  <c r="N163" i="1"/>
  <c r="N25" i="6"/>
  <c r="N111" i="1"/>
  <c r="N210" i="6"/>
  <c r="N165" i="6"/>
  <c r="N95" i="1"/>
  <c r="N47" i="1"/>
  <c r="N167" i="1"/>
  <c r="N112" i="1"/>
  <c r="N95" i="6"/>
  <c r="N41" i="1"/>
  <c r="N96" i="1"/>
  <c r="N69" i="6"/>
  <c r="N17" i="1"/>
  <c r="N172" i="6"/>
  <c r="N46" i="6"/>
  <c r="N171" i="1"/>
  <c r="N138" i="1"/>
  <c r="N82" i="6"/>
  <c r="N121" i="6"/>
  <c r="N28" i="6"/>
  <c r="N68" i="6"/>
  <c r="N132" i="1"/>
  <c r="N126" i="1"/>
  <c r="N73" i="1"/>
  <c r="N200" i="6"/>
  <c r="N181" i="1"/>
  <c r="N71" i="1"/>
  <c r="N56" i="6"/>
  <c r="N133" i="1"/>
  <c r="N185" i="6"/>
  <c r="N90" i="1"/>
  <c r="N178" i="6"/>
  <c r="N35" i="6"/>
  <c r="N136" i="6"/>
  <c r="N146" i="6"/>
  <c r="N124" i="1"/>
  <c r="N40" i="6"/>
  <c r="N124" i="6"/>
  <c r="N126" i="6"/>
  <c r="N66" i="6"/>
  <c r="N63" i="1"/>
  <c r="N145" i="1"/>
  <c r="N169" i="1"/>
  <c r="N12" i="1"/>
  <c r="N75" i="6"/>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<sst xmlns="http://schemas.openxmlformats.org/spreadsheetml/2006/main" count="318" uniqueCount="190">
  <si>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</si>
  <si>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</si>
  <si>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</si>
  <si>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</si>
  <si>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</si>
  <si>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</si>
  <si>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</si>
  <si>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</si>
  <si>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</si>
  <si>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</si>
  <si>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</si>
  <si>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</si>
  <si>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</si>
  <si>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</si>
  <si>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</si>
  <si>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</si>
  <si>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</si>
  <si>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</si>
  <si>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</si>
  <si>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</si>
  <si>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</si>
  <si>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</si>
  <si>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</si>
  <si>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</si>
  <si>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</si>
  <si>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</si>
  <si>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</si>
  <si>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</si>
  <si>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</si>
  <si>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</si>
  <si>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</si>
  <si>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</si>
  <si>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</si>
  <si>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</si>
  <si>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</si>
  <si>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</si>
  <si>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</si>
  <si>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</si>
  <si>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</si>
  <si>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</si>
  <si>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</si>
  <si>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</si>
  <si>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</si>
  <si>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</si>
  <si>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</si>
  <si>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</si>
  <si>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</si>
  <si>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</si>
  <si>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</si>
  <si>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</si>
  <si>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</si>
  <si>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</si>
  <si>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</si>
  <si>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</si>
  <si>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Borna Coric</t>
  </si>
  <si>
    <t>CRO</t>
  </si>
  <si>
    <t>Emilio Nava</t>
  </si>
  <si>
    <t>USA</t>
  </si>
  <si>
    <t>Camilo Ugo Carabelli</t>
  </si>
  <si>
    <t>ARG</t>
  </si>
  <si>
    <t>Kei Nishikori</t>
  </si>
  <si>
    <t>JPN</t>
  </si>
  <si>
    <t>Daniel Altmaier</t>
  </si>
  <si>
    <t>GER</t>
  </si>
  <si>
    <t>Roberto Bautista Agut</t>
  </si>
  <si>
    <t>ESP</t>
  </si>
  <si>
    <t>Tristan Boyer</t>
  </si>
  <si>
    <t>Brandon Holt</t>
  </si>
  <si>
    <t>Adam Walton</t>
  </si>
  <si>
    <t>AUS</t>
  </si>
  <si>
    <t>Mariano Navone</t>
  </si>
  <si>
    <t>Sebastian Ofner</t>
  </si>
  <si>
    <t>AUT</t>
  </si>
  <si>
    <t>Valentin Royer</t>
  </si>
  <si>
    <t>FRA</t>
  </si>
  <si>
    <t>Jenson Brooksby</t>
  </si>
  <si>
    <t>N/A</t>
  </si>
  <si>
    <t>Alexandre Muller</t>
  </si>
  <si>
    <t>Marcos Giron</t>
  </si>
  <si>
    <t>Alexander Blockx</t>
  </si>
  <si>
    <t>BEL</t>
  </si>
  <si>
    <t>Nishesh Basavareddy</t>
  </si>
  <si>
    <t>Hugo Dellien</t>
  </si>
  <si>
    <t>BOL</t>
  </si>
  <si>
    <t>Reilly Opelka</t>
  </si>
  <si>
    <t>Francisco Comesana</t>
  </si>
  <si>
    <t>Jaume Antoni Munar Clar</t>
  </si>
  <si>
    <t>Martin Landaluce</t>
  </si>
  <si>
    <t>Patrick Kypson</t>
  </si>
  <si>
    <t>Learner Tien</t>
  </si>
  <si>
    <t>Leandro Riedi</t>
  </si>
  <si>
    <t>SUI</t>
  </si>
  <si>
    <t>Miomir Kecmanovic</t>
  </si>
  <si>
    <t>SRB</t>
  </si>
  <si>
    <t>Ethan Quinn</t>
  </si>
  <si>
    <t>Luca Nardi</t>
  </si>
  <si>
    <t>ITA</t>
  </si>
  <si>
    <t>Thiago Agustin Tirante</t>
  </si>
  <si>
    <t>Hamad Medjedovic</t>
  </si>
  <si>
    <t>Aleksandar Kovacevic</t>
  </si>
  <si>
    <t>Mattia Bellucci</t>
  </si>
  <si>
    <t>Damir Dzumhur</t>
  </si>
  <si>
    <t>BIH</t>
  </si>
  <si>
    <t xml:space="preserve">Cincinnati Open - Cincinnati, Masters, USA, Hard, 04/08/2025, $5.152M, WTA 1000                                                                                                                                                                                                                                                       </t>
  </si>
  <si>
    <t>Danielle Rose Collins</t>
  </si>
  <si>
    <t>Taylor Townsend</t>
  </si>
  <si>
    <t>Lulu Sun</t>
  </si>
  <si>
    <t>NZL</t>
  </si>
  <si>
    <t>Antonia Ruzic</t>
  </si>
  <si>
    <t>Yuliia Starodubtseva</t>
  </si>
  <si>
    <t>UKR</t>
  </si>
  <si>
    <t>Leolia Jeanjean</t>
  </si>
  <si>
    <t>Polina Kudermetova</t>
  </si>
  <si>
    <t>RUS</t>
  </si>
  <si>
    <t>Ella Seidel</t>
  </si>
  <si>
    <t>Caty McNally</t>
  </si>
  <si>
    <t>Maddison Inglis</t>
  </si>
  <si>
    <t>Varvara Gracheva</t>
  </si>
  <si>
    <t>Katie Volynets</t>
  </si>
  <si>
    <t>Sonay Kartal</t>
  </si>
  <si>
    <t>GBR</t>
  </si>
  <si>
    <t>Caroline Garcia</t>
  </si>
  <si>
    <t>Anna Bondar</t>
  </si>
  <si>
    <t>HUN</t>
  </si>
  <si>
    <t>Ajla Tomljanovic</t>
  </si>
  <si>
    <t>Suzan Lamens</t>
  </si>
  <si>
    <t>NED</t>
  </si>
  <si>
    <t>Veronika Kudermetova</t>
  </si>
  <si>
    <t>Caroline Dolehide</t>
  </si>
  <si>
    <t>Rebecca Sramkova</t>
  </si>
  <si>
    <t>SVK</t>
  </si>
  <si>
    <t>Anna Blinkova</t>
  </si>
  <si>
    <t>Kimberly Birrell</t>
  </si>
  <si>
    <t>Kamilla Rakhimova</t>
  </si>
  <si>
    <t>Maria Sakkari</t>
  </si>
  <si>
    <t>GRE</t>
  </si>
  <si>
    <t>Anastasija Sevastova</t>
  </si>
  <si>
    <t>LAT</t>
  </si>
  <si>
    <t>Emina Bektas</t>
  </si>
  <si>
    <t>Alycia Parks</t>
  </si>
  <si>
    <t>Barbora Krejcikova</t>
  </si>
  <si>
    <t>CZE</t>
  </si>
  <si>
    <t>Lin Zhu</t>
  </si>
  <si>
    <t>CHN</t>
  </si>
  <si>
    <t>Lucia Bronzetti</t>
  </si>
  <si>
    <t>Moyuka Uchijima</t>
  </si>
  <si>
    <t>Maria Camila Osorio Serrano</t>
  </si>
  <si>
    <t>COL</t>
  </si>
  <si>
    <t>Ann Li</t>
  </si>
  <si>
    <t>Viktoriya Tomova</t>
  </si>
  <si>
    <t>BUL</t>
  </si>
  <si>
    <t>Xinyu Wang</t>
  </si>
  <si>
    <t>Emiliana Arango</t>
  </si>
  <si>
    <t>x</t>
  </si>
  <si>
    <r>
      <t xml:space="preserve">1st meeting. 12 month hard win %'s favour Sramkova. Dolehide leads in 2025.
Dolehide lost in the 1st round last year. 2nd Round in Washington 2025, 3rd Round in Indian Wells 2025, Quarter finals in Austin 2025, Final in Guangzhou 2024.
Sramkova reached the Quarter finals in Merida 2025, 3rd Round in Doha 2025, Final in Jiujiang 2024, 3rd Round in Beijing 2024, Title in Hua Hin 2024, Final in Monastir 2024.
12 month and 2025 stats favour Dolehide on serve. 
</t>
    </r>
    <r>
      <rPr>
        <b/>
        <sz val="12"/>
        <color theme="1"/>
        <rFont val="Calibri"/>
        <family val="2"/>
        <scheme val="minor"/>
      </rPr>
      <t>Back Dolehide around 2.20 to 2.30 and remove liability at 1.70.</t>
    </r>
  </si>
  <si>
    <r>
      <t xml:space="preserve">1st meeting. Hard win %'s are better for Kartal. 
Kartal reached the 4th Round in Indian Wells 2025, Title in Monastir 2024.
Garcia reached the 2nd rounds in Miami, Indian Wells and Doha. Semi finals in Guadalajara 2024.
12 month and 2025 stats are stronger for Kartal.
</t>
    </r>
    <r>
      <rPr>
        <b/>
        <sz val="12"/>
        <color theme="1"/>
        <rFont val="Calibri"/>
        <family val="2"/>
        <scheme val="minor"/>
      </rPr>
      <t>Back Kartal around 1.85 to 1.95 and remove liability at 1.45.</t>
    </r>
  </si>
  <si>
    <r>
      <t xml:space="preserve">Jeanjean 1-0 (Feb 2025, hard, 2 sets). Hard win %'s favour Jeanjean.
Starodubtseva reached the 3rd round in Montreal. Quarter finals in Beijing 2024, Quarter finals in Monastir 2024.
Jeanjean has come through the qual rounds. Her best results were in ITF's. 
12 month and 2025 WTA stats favour Jeanjean on serve. Recent performances are better for Starodubtseva.
</t>
    </r>
    <r>
      <rPr>
        <b/>
        <sz val="12"/>
        <color theme="1"/>
        <rFont val="Calibri"/>
        <family val="2"/>
        <scheme val="minor"/>
      </rPr>
      <t>Back Starodubtseva around 2.20 to 2.30 and remove liability at 1.70.</t>
    </r>
  </si>
  <si>
    <r>
      <t xml:space="preserve">Sun 1-0 (March 2023, indoors, 3 sets). Hard win %'s favour Ruzic. 
Sun reached the 2nd round as qualifier last year. 3rd Round in Indian Wells 2025, Final in Monterrey 2024.
Ruzic has come through the qual rounds. 2nd round in Montreal as qualifier. Quarter finals in Monastir 2024.
12 month WTA stats favour Sun on serve. She also leads in 2025. She has the better ROI. Recent performances on all surfaces are better for Ruzic. Good chance of 3 sets. 
</t>
    </r>
    <r>
      <rPr>
        <b/>
        <sz val="12"/>
        <color theme="1"/>
        <rFont val="Calibri"/>
        <family val="2"/>
        <scheme val="minor"/>
      </rPr>
      <t xml:space="preserve">Lay Ruzic around 1.50 and remove liability at 1.95. </t>
    </r>
  </si>
  <si>
    <r>
      <t xml:space="preserve">Zhu 1-0 (Jan 2024, hard, 2 sets). Hard win %'s are better for Zhu. 
Zhu reached the 4th round in Montreal. 
Bronzetti lost in the 1st round as lucky loser last season. 3rd Round in Indian Wells 2025, Semi finals in Guangzhou 2024, Semi finals in Monastir 2024.
12 month and 2025 stats favour Zhu. recent performances are better for Zhu.
</t>
    </r>
    <r>
      <rPr>
        <b/>
        <sz val="12"/>
        <color theme="1"/>
        <rFont val="Calibri"/>
        <family val="2"/>
        <scheme val="minor"/>
      </rPr>
      <t xml:space="preserve">Back Zhu around 2.10 to 2.30 and remove liability at 1.65. </t>
    </r>
  </si>
  <si>
    <r>
      <t xml:space="preserve">Blinkova 1-0 (July 2015, grass, 2 sets). Hard win %'s are better for Birrell. 
Blinkova lost in the qual round last year. 3rd Round in Miami 2025, Quarter finals in Austin 2025. CH final and semi in Oct. 
Birrell reached the 2nd rounds in Miami, Indian Wells and Austin. Quarter finals in Brisbane 2025, Final in Osaka 2024.
12 month and 2025 WTA stats favour Birrell on serve. 
</t>
    </r>
    <r>
      <rPr>
        <b/>
        <sz val="12"/>
        <color theme="1"/>
        <rFont val="Calibri"/>
        <family val="2"/>
        <scheme val="minor"/>
      </rPr>
      <t>Lay Blinkova around 1.50 and remove liability at 1.95. Chance of 3 sets.</t>
    </r>
  </si>
  <si>
    <r>
      <t xml:space="preserve">Bondar 1-0 (May 2022, clay, Tomljanovic retired). Hard win %'s are better for Tomljanovic. 
Bondar reached 2nd rounds in Hobart and Jiujiang. 2nd round of the US Open. 
Tomljanovic lost in the 1st round last season. Semi finals in Austin 2025. 2nd round of the Aus Open. CH title in Oct. 2nd round of the US Open. 
12 month and 2025 stats favour Bondar on serve. Recent performances on all surfaces are better for Bondar. Decent chance of 3 sets.
</t>
    </r>
    <r>
      <rPr>
        <b/>
        <sz val="12"/>
        <color theme="1"/>
        <rFont val="Calibri"/>
        <family val="2"/>
        <scheme val="minor"/>
      </rPr>
      <t xml:space="preserve">Lay Tomljanovic around 1.40 and remove liability at 1.85. </t>
    </r>
  </si>
  <si>
    <r>
      <t xml:space="preserve">Townsend 2-1. Most recent March 2018, hard, Collins in 3. Townsend won on hard in 2017, 3rd set tie break. She won in 3 sets on hard in 2016. 12 month hard win %'s are better for Townsend. 
Collins reached the 2nd round in Montreal. 4th Round in Miami 2025, 3rd Round at the Australian Open 2025.
Townsend reached the 3rd round as qualifier last season. Quarter finals in Washington 2025, 3rd Round in Miami 2025.
12 month and 2025 stats are better for Townsend on serve. 
</t>
    </r>
    <r>
      <rPr>
        <b/>
        <sz val="12"/>
        <color theme="1"/>
        <rFont val="Calibri"/>
        <family val="2"/>
        <scheme val="minor"/>
      </rPr>
      <t>Lay Collins around 1.30 and remove liability at 1.65. Chance of 3 sets.</t>
    </r>
  </si>
  <si>
    <r>
      <t xml:space="preserve">Gracheva 2-0. Most recent May 2024, clay, 3 sets. She won on hard in March 2023, 3 sets. Hard win %'s are a little better for Gracheva. 
Gracheva reached the 2nd round as qualifier last season. This year, she has come through the qual rounds. 2nd rounds in Indian Wells and Austin. 2nd round of the Aus Open. CH semi in Oct. 
Volynets lost in the qual rounds last season. Quarter finals in Auckland 2025, 3rd Round in Beijing 2024.
12 month and 2025 stats favour Gracheva on serve. 
</t>
    </r>
    <r>
      <rPr>
        <b/>
        <sz val="12"/>
        <color theme="1"/>
        <rFont val="Calibri"/>
        <family val="2"/>
        <scheme val="minor"/>
      </rPr>
      <t xml:space="preserve">Lay Volynets around 1.65 and remove liability at 2.10. </t>
    </r>
  </si>
  <si>
    <r>
      <t xml:space="preserve">Kudermetova 2-0. Most recent June 2024, clay, 2 sets. She won indoors in 2023, 2 sets. 12 month hard win %'s favour Kudermetova. Seidel leads in 2025. 
Kudermetova reached the 3rd Round in Indian Wells 2025, Final in Brisbane 2025, Semi finals in Merida 2025, Quarter finals in Seoul 2024.
Seidel has come through the qual rounds. CH q final in July. 
12 month and 2025 WTA stats favour Seidel on serve. Kudermetova won 1 of her last 10 matches on all surfaces. 
</t>
    </r>
    <r>
      <rPr>
        <b/>
        <sz val="12"/>
        <color theme="1"/>
        <rFont val="Calibri"/>
        <family val="2"/>
        <scheme val="minor"/>
      </rPr>
      <t xml:space="preserve">Back Seidel around 2.20 to 2.30 and remove liability at 1.70. </t>
    </r>
  </si>
  <si>
    <r>
      <t xml:space="preserve">Li 1-0 (June 2024, clay, 2 sets). 
Li reached the Quarter finals in Prague. Final in Merida 2025.
Tomova lost in the 1st round last season. She has come through the qual rounds. 2nd round in Miami and Indian Wells. Quarter finals in Seoul 2024
12 month and 2025 stats are better for Li on serve. recent performances are better for Li.
</t>
    </r>
    <r>
      <rPr>
        <b/>
        <sz val="12"/>
        <color theme="1"/>
        <rFont val="Calibri"/>
        <family val="2"/>
        <scheme val="minor"/>
      </rPr>
      <t>Back Li around 2.00 to 2.20 and remove liability at 1.60.</t>
    </r>
  </si>
  <si>
    <r>
      <t xml:space="preserve">Sakkari 1-0 (Sep 2020, clay, 2 sets). 12 month hard win %'s favour Rakhimova. They are even in 2025. 
Rakhimova lost in the qual round last year. This year, she has come through the qual rounds. 2nd round in Montreal as qualifier. Quarter finals in Jiujiang 2024.2nd rounds in Wuhan and Beijing. 
Sakkari reached the 2nd round in Montreal. Quarter finals in Washington. 3rd rounds in Miami and Indian Wells. 2nd rounds in Doha and Adelaide. 
12 month WTA stats favour Rakhimova. Sakkari leads on serve in 2025.
</t>
    </r>
    <r>
      <rPr>
        <b/>
        <sz val="12"/>
        <color theme="1"/>
        <rFont val="Calibri"/>
        <family val="2"/>
        <scheme val="minor"/>
      </rPr>
      <t xml:space="preserve">Back Sakkari around 1.90 to 2.10 and remove liability at 1.55. </t>
    </r>
  </si>
  <si>
    <r>
      <t xml:space="preserve">Osorio 2-0. Most recent May 2023, clay, 2 sets. She won on hard in 2018, 3 sets (US Open Juniors). 12 month hard win %'s favour Osorio. 
Uchijima lost in the qual rounds last year. 2nd rounds in Miami, Indian Wells and Dubai. 2nd round of the Aus Open. 
Osorio reached the 2nd round in Montreal. 2nd rounds in Indian Wells, Aus Open and Hobart. Semi finals in Guadalajara 2024.
12 month and 2025 WTA stats favour Uchijima on serve. Uchijima last 9 of her last 10 on all surfaces. 
</t>
    </r>
    <r>
      <rPr>
        <b/>
        <sz val="12"/>
        <color theme="1"/>
        <rFont val="Calibri"/>
        <family val="2"/>
        <scheme val="minor"/>
      </rPr>
      <t>Back Osorio around 2.00 to 2.20 and remove liability at 1.60.</t>
    </r>
  </si>
  <si>
    <r>
      <t xml:space="preserve">1st meeting. 12 month hard win %'s favour Lamens. Kudermetova leads in 2025.
Lamens reached the 3rd round in Montreal. 2nd rounds in Miami and Austin. 3rd Round in Brisbane 2025, Quarter finals in Hong Kong 2024, Title in Osaka 2024.
Kudermetova reached the 3rd round in Montreal. 2nd rounds in Miami and Dubai.4th Round at the Australian Open 2025, Quarter finals in Hobart 2025, Semi finals in Seoul 2024.
12 month and 2025 WTA stats favour Kudermetova on serve. 
</t>
    </r>
    <r>
      <rPr>
        <b/>
        <sz val="12"/>
        <color theme="1"/>
        <rFont val="Calibri"/>
        <family val="2"/>
        <scheme val="minor"/>
      </rPr>
      <t>Back Kudermetova round 1.85 to 1.95 and remove liability at 1.45.</t>
    </r>
  </si>
  <si>
    <r>
      <t xml:space="preserve">1st meeting. Hard win %'s favour Sevastova. 
Sevastova reached the 4th round in Montreal. 
Bektas has come through the qual rounds. A CH q final in Sep was her last decent result on hard. 
Recent performances are better for Sevastova.
</t>
    </r>
    <r>
      <rPr>
        <b/>
        <sz val="12"/>
        <color theme="1"/>
        <rFont val="Calibri"/>
        <family val="2"/>
        <scheme val="minor"/>
      </rPr>
      <t xml:space="preserve">Back Sevastova around 1.90 to 2.10 and remove liability at 1.55. </t>
    </r>
  </si>
  <si>
    <r>
      <t xml:space="preserve">1st meeting. Hard win %'s favour Arango.
Wang lost in the 1st round last year. Semi final in Prague. 3rd Round in Indian Wells 2025, Semi finals in Wuhan 2024.
Arango reached the Final in Merida 2025. CH title in Feb. CH semi in Sep. 
12 month and 2025 WTA stats favour Wang on serve.
</t>
    </r>
    <r>
      <rPr>
        <b/>
        <sz val="12"/>
        <color theme="1"/>
        <rFont val="Calibri"/>
        <family val="2"/>
        <scheme val="minor"/>
      </rPr>
      <t>Back Wang around 1.70 to 1.80 and remove liability at 1.35.</t>
    </r>
  </si>
  <si>
    <r>
      <t xml:space="preserve">Krejcikova 1-0 (Oct 2022, indoors, 2 sets). Hard win %'s favour Parks.
Parks reached the Semi finals in Auckland 2025. 5 WTA 2nd rounds in 2025. 
Krejcikova reached the 2nd round of the US Open. 
Krejcikova found some form in the grass season. 
</t>
    </r>
    <r>
      <rPr>
        <b/>
        <sz val="12"/>
        <color theme="1"/>
        <rFont val="Calibri"/>
        <family val="2"/>
        <scheme val="minor"/>
      </rPr>
      <t>Back Krejcikova around 1.90 to 2.10 and remove liability at 1.55.</t>
    </r>
    <r>
      <rPr>
        <sz val="12"/>
        <color theme="1"/>
        <rFont val="Calibri"/>
        <family val="2"/>
        <scheme val="minor"/>
      </rPr>
      <t xml:space="preserve"> </t>
    </r>
  </si>
  <si>
    <r>
      <t xml:space="preserve">McNally 1-0 (June 2022, grass, 3 sets). Hard win %'s are a little better for McNally.
McNally reached the 3rd round in Montreal. 2nd round in Indian Wells. 
Inglis has come through the qual rounds. CH q final in March. Most of her matches were in ITF's. 
Recent performances are better for McNally.
</t>
    </r>
    <r>
      <rPr>
        <b/>
        <sz val="12"/>
        <color theme="1"/>
        <rFont val="Calibri"/>
        <family val="2"/>
        <scheme val="minor"/>
      </rPr>
      <t>Back McNally around 1.85 to 2.00 and remove liability at 1.45.</t>
    </r>
  </si>
  <si>
    <r>
      <t xml:space="preserve">1st meeting. Hard win %'s are better for Holt. 
Boyer reached the 2nd round in Toronto as qualifier. 2nd round at the Aus Open. CH final and semi in Sep. 
Holt lost in the 1st round as qualifier last season. CH semis in April and May. CH title in March. CH final and semi in Feb. CH title in Jan. 
12 month ATP stats are better for Boyer on serve. Chance of 3 sets.
Recent performances on all surfaces are a little better for Holt. 
</t>
    </r>
    <r>
      <rPr>
        <b/>
        <sz val="12"/>
        <color theme="1"/>
        <rFont val="Calibri"/>
        <family val="2"/>
        <scheme val="minor"/>
      </rPr>
      <t xml:space="preserve">Lay Boyer around 1.50 and remove liability at 1.95. </t>
    </r>
  </si>
  <si>
    <r>
      <t xml:space="preserve">Tirante 1-0 (Aug 2023, hard, 2 sets). Hard win %'s favour Tirante.
Nardi lost in the qual rounds. Quarter finals in Dubai 2025. 2nd rounds in Doha and Auckland. 
Tirante has come through the qual rounds. 2nd round in Miami. CH final in Nov. 
12 month ATP stats favour Tirante. Recent performances on all surfaces are better for Tirante.
</t>
    </r>
    <r>
      <rPr>
        <b/>
        <sz val="12"/>
        <color theme="1"/>
        <rFont val="Calibri"/>
        <family val="2"/>
        <scheme val="minor"/>
      </rPr>
      <t>Back Tirante around 2.20 to 2.30 and remove liability at 1.70.</t>
    </r>
  </si>
  <si>
    <r>
      <t xml:space="preserve">1st meeting. Hard win %'s favour Nishikori. 
Carabelli reached the 3rd Round in Miami 2025. CH final in Nov.
Nishikori reached the Final in Hong Kong 2025, Quarter finals in Tokyo 2024. 
Nishikori retired in May and has not played since. Carabelli retired last week. 
</t>
    </r>
    <r>
      <rPr>
        <b/>
        <sz val="12"/>
        <color theme="1"/>
        <rFont val="Calibri"/>
        <family val="2"/>
        <scheme val="minor"/>
      </rPr>
      <t xml:space="preserve">Back Nishikori around 1.90 to 2.10 and remove liability at 1.55. </t>
    </r>
  </si>
  <si>
    <r>
      <t xml:space="preserve">1st meeting. Hard win %'s are better for Nava. 
Coric lost in the qual round last year. 3rd Round in Winston-Salem 2024. 
Nava has come through the qual rounds. 3rd round in Toronto as qualifier. Quarter finals in Los Cabos 2025.
12 month ATP stats favour Nava overall. 
</t>
    </r>
    <r>
      <rPr>
        <b/>
        <sz val="12"/>
        <color theme="1"/>
        <rFont val="Calibri"/>
        <family val="2"/>
        <scheme val="minor"/>
      </rPr>
      <t>Back Nava around 2.00 to 2.20 and remove liability at 1.60.</t>
    </r>
  </si>
  <si>
    <r>
      <t xml:space="preserve">1st meeting. Hard win %'s are better for Blockx.
Giron lost in the 1st round last year. 4th Round in Indian Wells 2025, Quarter finals in Acapulco 2025, 3rd Round at the Australian Open 2025, Quarter finals in Adelaide 2025, 3rd Round in Shanghai 2024.
Blockx has come through the qual rounds. CH final and semi in July. Most of his matches were in Challengers. 
Stats in the last month favour Blockx. Chance of 3 sets.
</t>
    </r>
    <r>
      <rPr>
        <b/>
        <sz val="12"/>
        <color theme="1"/>
        <rFont val="Calibri"/>
        <family val="2"/>
        <scheme val="minor"/>
      </rPr>
      <t>Lay Giron around 1.40 and remove liability at 1.85. Lay set 1 winner.</t>
    </r>
  </si>
  <si>
    <r>
      <t xml:space="preserve">1st meeting. Hard win %'s are better for Quinn. 
Kecmanovic lost in the 1st round last year. Title in Delray Beach 2025, 3rd Round at the Australian Open 2025, Semi finals in Adelaide 2025.
Quinn reached 2nd rounds in Toronto and Washington. 2nd round in Delray Beach. 
12 month and 2025 stats favour Kecmanovic overall. Good chance of 3 sets based on recent performances.
</t>
    </r>
    <r>
      <rPr>
        <b/>
        <sz val="12"/>
        <color theme="1"/>
        <rFont val="Calibri"/>
        <family val="2"/>
        <scheme val="minor"/>
      </rPr>
      <t xml:space="preserve">Lay Quinn around 1.65 and remove liability at 2.20. </t>
    </r>
  </si>
  <si>
    <r>
      <t xml:space="preserve">1st meeting. Hard win %'s favour Muller. 
Brooksby reached the 3rd Round in Indian Wells 2025.
Muller reached the 3rd round in Toronto. 2nd round in Washington. Title in Hong Kong 2025, 3rd Round in Shanghai 2024.
12 month and 2025 stats are stronger for Muller. 
Brooksby found some form on grass recently but was very poor last week in Toronto.
</t>
    </r>
    <r>
      <rPr>
        <b/>
        <sz val="12"/>
        <color theme="1"/>
        <rFont val="Calibri"/>
        <family val="2"/>
        <scheme val="minor"/>
      </rPr>
      <t>Lay Brooksby around 1.50 and remove liability at 1.95. Chance of 3 sets.</t>
    </r>
  </si>
  <si>
    <r>
      <t xml:space="preserve">1st meeting. 12 month hard win %'s favour Comesana. 
Comesana reached the 2nd round in Toronto. CH title in Nov. 3rd Round at the US Open 2024.
Munar lost in the 1st round as qualifier last season. 2nd round in Toronto and Washington. 3rd Round in Miami 2025, Semi finals in Hong Kong 2025.
12 month and 2025 stats favour Munar overall. 
</t>
    </r>
    <r>
      <rPr>
        <b/>
        <sz val="12"/>
        <color theme="1"/>
        <rFont val="Calibri"/>
        <family val="2"/>
        <scheme val="minor"/>
      </rPr>
      <t xml:space="preserve">Back Munar around 1.90 to 2.10 and remove liability at 1.55. </t>
    </r>
  </si>
  <si>
    <r>
      <t xml:space="preserve">1st meeting. Hard win %'s are a little better for Opelka. 
Dellien has a really poor record on hard. He has not won a main draw ATP hard match since Aug 2019.
Opelka lost in the 1st round last season. 3rd round in Toronto.  3rd Round in Miami 2025, Final in Brisbane 2025. 2nd round of the Aus Open. 
</t>
    </r>
    <r>
      <rPr>
        <b/>
        <sz val="12"/>
        <color theme="1"/>
        <rFont val="Calibri"/>
        <family val="2"/>
        <scheme val="minor"/>
      </rPr>
      <t>Back Opelka above 1.70 or if he loses set 1.</t>
    </r>
  </si>
  <si>
    <r>
      <t xml:space="preserve">Medjedovic 2-0. Most recent Nov 2024, indoors, 2 sets. He won on clay in 2024, 3 sets. Hard win %'s favour Medjedovic.
Medjedovic reached the 2nd round in Doha. CH final in Sep. 
Kovacevic lost in the 1st round as qualifier last season. 2nd round in Washington. Final in Los Cabos 2025. CH title in March. 
12 month and 2025 ATP stats favour Kovacevic on serve. Recent performances favour him.
</t>
    </r>
    <r>
      <rPr>
        <b/>
        <sz val="12"/>
        <color theme="1"/>
        <rFont val="Calibri"/>
        <family val="2"/>
        <scheme val="minor"/>
      </rPr>
      <t xml:space="preserve">Lay Medjedovic around 1.65 and remove liability at 2.10. </t>
    </r>
  </si>
  <si>
    <r>
      <t xml:space="preserve">1st meeting. Hard win %'s are better for Walton. 
Walton reached the 2nd round in Toronto. Semi finals in Los Cabos 2025, 4th Round in Miami 2025.
Navone lost in the 1st round last season. This year, he lost in the qual rounds. 2nd rounds in Indian Wells and Auckland. 2nd round of the US Open. 
12 month and 2025 stats are stronger for Walton. Navone's best results are on clay.
</t>
    </r>
    <r>
      <rPr>
        <b/>
        <sz val="12"/>
        <color theme="1"/>
        <rFont val="Calibri"/>
        <family val="2"/>
        <scheme val="minor"/>
      </rPr>
      <t xml:space="preserve">Lay Navone around 1.65 and remove liability at 2.10. </t>
    </r>
  </si>
  <si>
    <r>
      <t xml:space="preserve">1st meeting. Hard win %'s are better for Altmaier. 
Altmaier lost in the qual rounds last year. 2nd round in Los Cabos. 2nd round of the Aus Open. 
Bautista Agut lost in the qual rounds last season. 2nd rounds in Dubai, Beijing and the US Open. 
12 month ATP stats favour Agut overall. 2025 stats favour Altmaier overall. 2025 stats for all surfaces favour Agut. 
</t>
    </r>
    <r>
      <rPr>
        <b/>
        <sz val="12"/>
        <color theme="1"/>
        <rFont val="Calibri"/>
        <family val="2"/>
        <scheme val="minor"/>
      </rPr>
      <t>Back Agut around 2.00 to 2.20 and remove liability at 1.60.</t>
    </r>
  </si>
  <si>
    <r>
      <t xml:space="preserve">H2H 1-1. Most recent Apr 2025, clay, Dzumhur in 3. Bellucci won on clay in Aug 2022, 2 sets. 12 month win %'s are quite even. Dzumhur leads in 2025.
Bellucci reached a CH semi in Oct. 2nd round in Shanghai as qualifier. 2nd round of the US Open.
Dzumhur reached a CH final in March. 2nd round in Indian Wells. CH title in Sep. 
12 month ATP stats favour Bellucci on serve. 2025 stats on all surfaces are a little better for Bellucci on serve. Bellucci retired in Toronto last week. 
</t>
    </r>
    <r>
      <rPr>
        <b/>
        <sz val="12"/>
        <color theme="1"/>
        <rFont val="Calibri"/>
        <family val="2"/>
        <scheme val="minor"/>
      </rPr>
      <t>Back Bellucci around 2.20 to 2.30 and remove liability at 1.70.</t>
    </r>
  </si>
  <si>
    <r>
      <t xml:space="preserve">1st meeting. Hard win %'s are fairly even. 
Landaluce has come through the qual rounds. Most of his matches were in Challengers in the last year. CH title and 2 semis in the last 12 months.
Kypson has come through the qual rounds. Played mostly Challengers in the last year. CH title in June and a semi in July. 
12 month ATP stats favour Kypson. 12 month and 2025 CH stats favour Kypson on serve. 
</t>
    </r>
    <r>
      <rPr>
        <b/>
        <sz val="12"/>
        <color theme="1"/>
        <rFont val="Calibri"/>
        <family val="2"/>
        <scheme val="minor"/>
      </rPr>
      <t>Back Kypson around 2.20 to 2.30 and remove liability at 1.70.</t>
    </r>
  </si>
  <si>
    <r>
      <t xml:space="preserve">1st meeting. Hard win %'s are better for Royer.
Ofner played just 2 matches on hard in the last 12 months.
Royer has come through the qual rounds. Very little hard court success.
Ofner has had decent results on hard in previous seasons. He played well at Wimbledon, reaching the 3rd round. 
</t>
    </r>
    <r>
      <rPr>
        <b/>
        <sz val="12"/>
        <color theme="1"/>
        <rFont val="Calibri"/>
        <family val="2"/>
        <scheme val="minor"/>
      </rPr>
      <t xml:space="preserve">Lay Royer around 1.55 and remove liability at 2.00. </t>
    </r>
  </si>
  <si>
    <r>
      <t xml:space="preserve">1st meeting. Hard win %'s are better for Tien. 
Tien reached the4th round in Toronto. 3rd Round in Washington 2025, Quarter finals in Acapulco 2025, 4th Round at the Australian Open 2025, Quarter finals in Winston-Salem 2024.
Riedi has come through the qual rounds. Very little hard success in the last 12 months. He did not win a main draw match on any tour on hard. 
</t>
    </r>
    <r>
      <rPr>
        <b/>
        <sz val="12"/>
        <color theme="1"/>
        <rFont val="Calibri"/>
        <family val="2"/>
        <scheme val="minor"/>
      </rPr>
      <t>Back Tien around 1.85 to 2.00 and remove liability at 1.45.</t>
    </r>
  </si>
  <si>
    <t>Aleksandar Vukic</t>
  </si>
  <si>
    <r>
      <t xml:space="preserve">1st meeting. Hard win %'s are better for Basavareddy. 
Vukic lost in the qual rounds last year. This year, he again lost in the qual rounds. 3rd round in Toronto. 2nd round in Washington. 3rd round of the Aus Open. 3rd round in Shanghai. 3rd round in Winston Salem. 
Basavareddy reached the 2nd round in Los Cabos. Semi finals in Auckland 2025 as qualifier. CH titles in Nov and Oct. 
12 month and 2025 stats favour Vukic on serve. 
Back Vukic around 2.20 to 2.30 and remove liability at 1.70.
</t>
    </r>
    <r>
      <rPr>
        <b/>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</si>
</sst>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EF9EFEB-5137-4962-AB1B-78F9EC4CCF7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363546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66</v>
      </c>
      <c r="C7" s="34" t="s">
        <v>57</v>
      </c>
      <c r="D7" s="35">
        <v>0.42209999999999998</v>
      </c>
      <c r="E7" s="36" t="s">
        <v>153</v>
      </c>
      <c r="F7" s="34">
        <v>123</v>
      </c>
      <c r="G7" s="34">
        <v>122</v>
      </c>
      <c r="H7" s="34">
        <v>2.1700000762939453</v>
      </c>
      <c r="I7" s="24">
        <v>1.81</v>
      </c>
      <c r="J7" s="24">
        <v>2</v>
      </c>
      <c r="K7" s="40">
        <v>0.66666666666666663</v>
      </c>
      <c r="L7" s="22"/>
      <c r="M7" s="28"/>
      <c r="N7" s="31" t="str" cm="1">
        <f t="array" aca="1" ref="N7" ca="1">IF(INDIRECT("M" &amp; ROW())="x", INDIRECT("B" &amp; ROW()) &amp; IF(INDIRECT("E" &amp; ROW())="x", " in 2", " in 3"), "")</f>
        <v/>
      </c>
      <c r="O7" s="22" t="str">
        <f ca="1">IF(N7="x", C7 &amp; IF(F7="x", " in 2", " in 3"), "")</f>
        <v/>
      </c>
    </row>
    <row r="8" spans="1:15" ht="171.6" x14ac:dyDescent="0.3">
      <c r="A8" s="37"/>
      <c r="B8" s="43" t="s">
        <v>67</v>
      </c>
      <c r="C8" s="37" t="s">
        <v>57</v>
      </c>
      <c r="D8" s="38">
        <v>0.57789999999999997</v>
      </c>
      <c r="E8" s="39"/>
      <c r="F8" s="37">
        <v>108</v>
      </c>
      <c r="G8" s="37">
        <v>85</v>
      </c>
      <c r="H8" s="37">
        <v>1.7460000514984131</v>
      </c>
      <c r="I8" s="24"/>
      <c r="J8" s="24">
        <v>2</v>
      </c>
      <c r="K8" s="47" t="s">
        <v>172</v>
      </c>
      <c r="L8" s="22">
        <v>5.5</v>
      </c>
      <c r="M8" s="46" t="s">
        <v>153</v>
      </c>
      <c r="N8" s="31" t="str" cm="1">
        <f t="array" aca="1" ref="N8" ca="1">IF(INDIRECT("M" &amp; ROW())="x", INDIRECT("B" &amp; ROW()) &amp; IF(INDIRECT("E" &amp; ROW())="x", " in 2", " in 3"), "")</f>
        <v>Brandon Holt in 3</v>
      </c>
      <c r="O8" s="22" t="str">
        <f ca="1">IF(N8="x", C8 &amp; IF(F8="x", " in 2", " in 3"), "")</f>
        <v/>
      </c>
    </row>
    <row r="9" spans="1:15" x14ac:dyDescent="0.3">
      <c r="A9" s="34">
        <v>2</v>
      </c>
      <c r="B9" s="42" t="s">
        <v>95</v>
      </c>
      <c r="C9" s="34" t="s">
        <v>96</v>
      </c>
      <c r="D9" s="35">
        <v>0.13919999999999999</v>
      </c>
      <c r="E9" s="36"/>
      <c r="F9" s="34">
        <v>97</v>
      </c>
      <c r="G9" s="34">
        <v>88</v>
      </c>
      <c r="H9" s="34">
        <v>2.440000057220459</v>
      </c>
      <c r="I9" s="24"/>
      <c r="J9" s="24"/>
      <c r="K9" s="13"/>
      <c r="L9" s="22"/>
      <c r="M9" s="28"/>
      <c r="N9" s="31" t="str" cm="1">
        <f t="array" aca="1" ref="N9" ca="1">IF(INDIRECT("M" &amp; ROW())="x", INDIRECT("B" &amp; ROW()) &amp; IF(INDIRECT("E" &amp; ROW())="x", " in 2", " in 3"), "")</f>
        <v/>
      </c>
    </row>
    <row r="10" spans="1:15" ht="171.6" x14ac:dyDescent="0.3">
      <c r="A10" s="37"/>
      <c r="B10" s="45" t="s">
        <v>97</v>
      </c>
      <c r="C10" s="37" t="s">
        <v>59</v>
      </c>
      <c r="D10" s="38">
        <v>0.86080000000000001</v>
      </c>
      <c r="E10" s="39" t="s">
        <v>153</v>
      </c>
      <c r="F10" s="37">
        <v>130</v>
      </c>
      <c r="G10" s="37">
        <v>270</v>
      </c>
      <c r="H10" s="37">
        <v>1.6019999980926514</v>
      </c>
      <c r="I10" s="24">
        <v>1.65</v>
      </c>
      <c r="J10" s="24">
        <v>1.65</v>
      </c>
      <c r="K10" s="47" t="s">
        <v>173</v>
      </c>
      <c r="L10" s="22">
        <v>7</v>
      </c>
      <c r="M10" s="46" t="s">
        <v>153</v>
      </c>
      <c r="N10" s="31" t="str" cm="1">
        <f t="array" aca="1" ref="N10" ca="1">IF(INDIRECT("M" &amp; ROW())="x", INDIRECT("B" &amp; ROW()) &amp; IF(INDIRECT("E" &amp; ROW())="x", " in 2", " in 3"), "")</f>
        <v>Thiago Agustin Tirante in 2</v>
      </c>
    </row>
    <row r="11" spans="1:15" x14ac:dyDescent="0.3">
      <c r="A11" s="34">
        <v>3</v>
      </c>
      <c r="B11" s="42" t="s">
        <v>58</v>
      </c>
      <c r="C11" s="34" t="s">
        <v>59</v>
      </c>
      <c r="D11" s="35">
        <v>1.41E-2</v>
      </c>
      <c r="E11" s="36"/>
      <c r="F11" s="34">
        <v>47</v>
      </c>
      <c r="G11" s="34">
        <v>265</v>
      </c>
      <c r="H11" s="34">
        <v>2.619999885559082</v>
      </c>
      <c r="I11" s="24"/>
      <c r="J11" s="24"/>
      <c r="K11" s="13"/>
      <c r="L11" s="22"/>
      <c r="M11" s="22"/>
      <c r="N11" s="31" t="str" cm="1">
        <f t="array" aca="1" ref="N11" ca="1">IF(INDIRECT("M" &amp; ROW())="x", INDIRECT("B" &amp; ROW()) &amp; IF(INDIRECT("E" &amp; ROW())="x", " in 2", " in 3"), "")</f>
        <v/>
      </c>
    </row>
    <row r="12" spans="1:15" ht="156" x14ac:dyDescent="0.3">
      <c r="A12" s="37"/>
      <c r="B12" s="45" t="s">
        <v>60</v>
      </c>
      <c r="C12" s="37" t="s">
        <v>61</v>
      </c>
      <c r="D12" s="38">
        <v>0.9859</v>
      </c>
      <c r="E12" s="39" t="s">
        <v>153</v>
      </c>
      <c r="F12" s="37">
        <v>67</v>
      </c>
      <c r="G12" s="37">
        <v>42</v>
      </c>
      <c r="H12" s="37">
        <v>1.531999945640564</v>
      </c>
      <c r="I12" s="24">
        <v>1.5</v>
      </c>
      <c r="J12" s="24">
        <v>1.6</v>
      </c>
      <c r="K12" s="47" t="s">
        <v>174</v>
      </c>
      <c r="L12" s="22">
        <v>5</v>
      </c>
      <c r="M12" s="46" t="s">
        <v>153</v>
      </c>
      <c r="N12" s="31" t="str" cm="1">
        <f t="array" aca="1" ref="N12" ca="1">IF(INDIRECT("M" &amp; ROW())="x", INDIRECT("B" &amp; ROW()) &amp; IF(INDIRECT("E" &amp; ROW())="x", " in 2", " in 3"), "")</f>
        <v>Kei Nishikori in 2</v>
      </c>
    </row>
    <row r="13" spans="1:15" x14ac:dyDescent="0.3">
      <c r="A13" s="34">
        <v>4</v>
      </c>
      <c r="B13" s="42" t="s">
        <v>54</v>
      </c>
      <c r="C13" s="34" t="s">
        <v>55</v>
      </c>
      <c r="D13" s="35">
        <v>0.40179999999999999</v>
      </c>
      <c r="E13" s="36"/>
      <c r="F13" s="34">
        <v>92</v>
      </c>
      <c r="G13" s="34">
        <v>139</v>
      </c>
      <c r="H13" s="34">
        <v>2.3299999237060547</v>
      </c>
      <c r="I13" s="24"/>
      <c r="J13" s="24"/>
      <c r="K13" s="13"/>
      <c r="L13" s="22"/>
      <c r="M13" s="22"/>
      <c r="N13" s="31" t="str" cm="1">
        <f t="array" aca="1" ref="N13" ca="1">IF(INDIRECT("M" &amp; ROW())="x", INDIRECT("B" &amp; ROW()) &amp; IF(INDIRECT("E" &amp; ROW())="x", " in 2", " in 3"), "")</f>
        <v/>
      </c>
    </row>
    <row r="14" spans="1:15" ht="140.4" x14ac:dyDescent="0.3">
      <c r="A14" s="37"/>
      <c r="B14" s="45" t="s">
        <v>56</v>
      </c>
      <c r="C14" s="37" t="s">
        <v>57</v>
      </c>
      <c r="D14" s="38">
        <v>0.59819999999999995</v>
      </c>
      <c r="E14" s="39" t="s">
        <v>153</v>
      </c>
      <c r="F14" s="37">
        <v>114</v>
      </c>
      <c r="G14" s="37">
        <v>177</v>
      </c>
      <c r="H14" s="37">
        <v>1.6540000438690186</v>
      </c>
      <c r="I14" s="24">
        <v>1.58</v>
      </c>
      <c r="J14" s="24">
        <v>1.55</v>
      </c>
      <c r="K14" s="47" t="s">
        <v>175</v>
      </c>
      <c r="L14" s="22">
        <v>7</v>
      </c>
      <c r="M14" s="46" t="s">
        <v>153</v>
      </c>
      <c r="N14" s="31" t="str" cm="1">
        <f t="array" aca="1" ref="N14" ca="1">IF(INDIRECT("M" &amp; ROW())="x", INDIRECT("B" &amp; ROW()) &amp; IF(INDIRECT("E" &amp; ROW())="x", " in 2", " in 3"), "")</f>
        <v>Emilio Nava in 2</v>
      </c>
    </row>
    <row r="15" spans="1:15" x14ac:dyDescent="0.3">
      <c r="A15" s="34">
        <v>5</v>
      </c>
      <c r="B15" s="44" t="s">
        <v>78</v>
      </c>
      <c r="C15" s="34" t="s">
        <v>57</v>
      </c>
      <c r="D15" s="35">
        <v>0.45639999999999997</v>
      </c>
      <c r="E15" s="36" t="s">
        <v>153</v>
      </c>
      <c r="F15" s="34">
        <v>59</v>
      </c>
      <c r="G15" s="34">
        <v>61</v>
      </c>
      <c r="H15" s="34">
        <v>1.6799999475479126</v>
      </c>
      <c r="I15" s="24">
        <v>1.65</v>
      </c>
      <c r="J15" s="24">
        <v>2</v>
      </c>
      <c r="K15" s="13"/>
      <c r="L15" s="22"/>
      <c r="M15" s="22"/>
      <c r="N15" s="31" t="str" cm="1">
        <f t="array" aca="1" ref="N15" ca="1">IF(INDIRECT("M" &amp; ROW())="x", INDIRECT("B" &amp; ROW()) &amp; IF(INDIRECT("E" &amp; ROW())="x", " in 2", " in 3"), "")</f>
        <v/>
      </c>
    </row>
    <row r="16" spans="1:15" ht="171.6" x14ac:dyDescent="0.3">
      <c r="A16" s="37"/>
      <c r="B16" s="43" t="s">
        <v>79</v>
      </c>
      <c r="C16" s="37" t="s">
        <v>80</v>
      </c>
      <c r="D16" s="38">
        <v>0.54359999999999997</v>
      </c>
      <c r="E16" s="39"/>
      <c r="F16" s="37">
        <v>121</v>
      </c>
      <c r="G16" s="37">
        <v>319</v>
      </c>
      <c r="H16" s="37">
        <v>2.2799999713897705</v>
      </c>
      <c r="I16" s="24"/>
      <c r="J16" s="24">
        <v>2</v>
      </c>
      <c r="K16" s="47" t="s">
        <v>176</v>
      </c>
      <c r="L16" s="22">
        <v>6.5</v>
      </c>
      <c r="M16" s="46" t="s">
        <v>153</v>
      </c>
      <c r="N16" s="31" t="str" cm="1">
        <f t="array" aca="1" ref="N16" ca="1">IF(INDIRECT("M" &amp; ROW())="x", INDIRECT("B" &amp; ROW()) &amp; IF(INDIRECT("E" &amp; ROW())="x", " in 2", " in 3"), "")</f>
        <v>Alexander Blockx in 3</v>
      </c>
    </row>
    <row r="17" spans="1:14" x14ac:dyDescent="0.3">
      <c r="A17" s="34">
        <v>6</v>
      </c>
      <c r="B17" s="42" t="s">
        <v>92</v>
      </c>
      <c r="C17" s="34" t="s">
        <v>93</v>
      </c>
      <c r="D17" s="35">
        <v>0.45550000000000002</v>
      </c>
      <c r="E17" s="36"/>
      <c r="F17" s="34">
        <v>50</v>
      </c>
      <c r="G17" s="34">
        <v>47</v>
      </c>
      <c r="H17" s="34">
        <v>1.6759999990463257</v>
      </c>
      <c r="I17" s="24">
        <v>1.84</v>
      </c>
      <c r="J17" s="24">
        <v>1.8</v>
      </c>
      <c r="K17" s="13"/>
      <c r="L17" s="22"/>
      <c r="M17" s="46" t="s">
        <v>153</v>
      </c>
      <c r="N17" s="31" t="str" cm="1">
        <f t="array" aca="1" ref="N17" ca="1">IF(INDIRECT("M" &amp; ROW())="x", INDIRECT("B" &amp; ROW()) &amp; IF(INDIRECT("E" &amp; ROW())="x", " in 2", " in 3"), "")</f>
        <v>Miomir Kecmanovic in 3</v>
      </c>
    </row>
    <row r="18" spans="1:14" ht="171.6" x14ac:dyDescent="0.3">
      <c r="A18" s="37"/>
      <c r="B18" s="43" t="s">
        <v>94</v>
      </c>
      <c r="C18" s="37" t="s">
        <v>57</v>
      </c>
      <c r="D18" s="38">
        <v>0.54449999999999998</v>
      </c>
      <c r="E18" s="39" t="s">
        <v>153</v>
      </c>
      <c r="F18" s="37">
        <v>86</v>
      </c>
      <c r="G18" s="37">
        <v>135</v>
      </c>
      <c r="H18" s="37">
        <v>2.2899999618530273</v>
      </c>
      <c r="I18" s="24"/>
      <c r="J18" s="24"/>
      <c r="K18" s="47" t="s">
        <v>177</v>
      </c>
      <c r="L18" s="22">
        <v>7</v>
      </c>
      <c r="M18" s="22"/>
      <c r="N18" s="31" t="str" cm="1">
        <f t="array" aca="1" ref="N18" ca="1">IF(INDIRECT("M" &amp; ROW())="x", INDIRECT("B" &amp; ROW()) &amp; IF(INDIRECT("E" &amp; ROW())="x", " in 2", " in 3"), "")</f>
        <v/>
      </c>
    </row>
    <row r="19" spans="1:14" x14ac:dyDescent="0.3">
      <c r="A19" s="34">
        <v>7</v>
      </c>
      <c r="B19" s="42" t="s">
        <v>75</v>
      </c>
      <c r="C19" s="34" t="s">
        <v>57</v>
      </c>
      <c r="D19" s="35">
        <v>0.58660000000000001</v>
      </c>
      <c r="E19" s="36" t="s">
        <v>153</v>
      </c>
      <c r="F19" s="34">
        <v>102</v>
      </c>
      <c r="G19" s="34" t="s">
        <v>76</v>
      </c>
      <c r="H19" s="34">
        <v>1.6799999475479126</v>
      </c>
      <c r="I19" s="24">
        <v>1.85</v>
      </c>
      <c r="J19" s="24">
        <v>2</v>
      </c>
      <c r="K19" s="13"/>
      <c r="L19" s="22"/>
      <c r="M19" s="22"/>
      <c r="N19" s="31" t="str" cm="1">
        <f t="array" aca="1" ref="N19" ca="1">IF(INDIRECT("M" &amp; ROW())="x", INDIRECT("B" &amp; ROW()) &amp; IF(INDIRECT("E" &amp; ROW())="x", " in 2", " in 3"), "")</f>
        <v/>
      </c>
    </row>
    <row r="20" spans="1:14" ht="171.6" x14ac:dyDescent="0.3">
      <c r="A20" s="37"/>
      <c r="B20" s="43" t="s">
        <v>77</v>
      </c>
      <c r="C20" s="37" t="s">
        <v>74</v>
      </c>
      <c r="D20" s="38">
        <v>0.41339999999999999</v>
      </c>
      <c r="E20" s="39"/>
      <c r="F20" s="37">
        <v>40</v>
      </c>
      <c r="G20" s="37">
        <v>56</v>
      </c>
      <c r="H20" s="37">
        <v>2.2799999713897705</v>
      </c>
      <c r="I20" s="24"/>
      <c r="J20" s="24">
        <v>2</v>
      </c>
      <c r="K20" s="47" t="s">
        <v>178</v>
      </c>
      <c r="L20" s="22">
        <v>6.5</v>
      </c>
      <c r="M20" s="46" t="s">
        <v>153</v>
      </c>
      <c r="N20" s="31" t="str" cm="1">
        <f t="array" aca="1" ref="N20" ca="1">IF(INDIRECT("M" &amp; ROW())="x", INDIRECT("B" &amp; ROW()) &amp; IF(INDIRECT("E" &amp; ROW())="x", " in 2", " in 3"), "")</f>
        <v>Alexandre Muller in 3</v>
      </c>
    </row>
    <row r="21" spans="1:14" x14ac:dyDescent="0.3">
      <c r="A21" s="34">
        <v>8</v>
      </c>
      <c r="B21" s="42" t="s">
        <v>85</v>
      </c>
      <c r="C21" s="34" t="s">
        <v>59</v>
      </c>
      <c r="D21" s="35">
        <v>0.40300000000000002</v>
      </c>
      <c r="E21" s="36"/>
      <c r="F21" s="34">
        <v>71</v>
      </c>
      <c r="G21" s="34">
        <v>130</v>
      </c>
      <c r="H21" s="34">
        <v>3.4600000381469727</v>
      </c>
      <c r="I21" s="24"/>
      <c r="J21" s="24"/>
      <c r="K21" s="13"/>
      <c r="L21" s="22"/>
      <c r="M21" s="22"/>
      <c r="N21" s="31" t="str" cm="1">
        <f t="array" aca="1" ref="N21" ca="1">IF(INDIRECT("M" &amp; ROW())="x", INDIRECT("B" &amp; ROW()) &amp; IF(INDIRECT("E" &amp; ROW())="x", " in 2", " in 3"), "")</f>
        <v/>
      </c>
    </row>
    <row r="22" spans="1:14" ht="156" x14ac:dyDescent="0.3">
      <c r="A22" s="37"/>
      <c r="B22" s="45" t="s">
        <v>86</v>
      </c>
      <c r="C22" s="37" t="s">
        <v>65</v>
      </c>
      <c r="D22" s="38">
        <v>0.59699999999999998</v>
      </c>
      <c r="E22" s="39" t="s">
        <v>153</v>
      </c>
      <c r="F22" s="37">
        <v>51</v>
      </c>
      <c r="G22" s="37">
        <v>114</v>
      </c>
      <c r="H22" s="37">
        <v>1.3420000076293945</v>
      </c>
      <c r="I22" s="24">
        <v>1.46</v>
      </c>
      <c r="J22" s="24">
        <v>1.5</v>
      </c>
      <c r="K22" s="47" t="s">
        <v>179</v>
      </c>
      <c r="L22" s="22">
        <v>7</v>
      </c>
      <c r="M22" s="46" t="s">
        <v>153</v>
      </c>
      <c r="N22" s="31" t="str" cm="1">
        <f t="array" aca="1" ref="N22" ca="1">IF(INDIRECT("M" &amp; ROW())="x", INDIRECT("B" &amp; ROW()) &amp; IF(INDIRECT("E" &amp; ROW())="x", " in 2", " in 3"), "")</f>
        <v>Jaume Antoni Munar Clar in 2</v>
      </c>
    </row>
    <row r="23" spans="1:14" x14ac:dyDescent="0.3">
      <c r="A23" s="34">
        <v>9</v>
      </c>
      <c r="B23" s="42" t="s">
        <v>82</v>
      </c>
      <c r="C23" s="34" t="s">
        <v>83</v>
      </c>
      <c r="D23" s="35">
        <v>0.37190000000000001</v>
      </c>
      <c r="E23" s="36"/>
      <c r="F23" s="34">
        <v>98</v>
      </c>
      <c r="G23" s="34">
        <v>600</v>
      </c>
      <c r="H23" s="34">
        <v>4.4000000953674316</v>
      </c>
      <c r="I23" s="24"/>
      <c r="J23" s="24"/>
      <c r="K23" s="13"/>
      <c r="L23" s="22"/>
      <c r="M23" s="22"/>
      <c r="N23" s="31" t="str" cm="1">
        <f t="array" aca="1" ref="N23" ca="1">IF(INDIRECT("M" &amp; ROW())="x", INDIRECT("B" &amp; ROW()) &amp; IF(INDIRECT("E" &amp; ROW())="x", " in 2", " in 3"), "")</f>
        <v/>
      </c>
    </row>
    <row r="24" spans="1:14" ht="140.4" x14ac:dyDescent="0.3">
      <c r="A24" s="37"/>
      <c r="B24" s="45" t="s">
        <v>84</v>
      </c>
      <c r="C24" s="37" t="s">
        <v>57</v>
      </c>
      <c r="D24" s="38">
        <v>0.62809999999999999</v>
      </c>
      <c r="E24" s="39" t="s">
        <v>153</v>
      </c>
      <c r="F24" s="37">
        <v>74</v>
      </c>
      <c r="G24" s="37">
        <v>83</v>
      </c>
      <c r="H24" s="37">
        <v>1.2400000095367432</v>
      </c>
      <c r="I24" s="24">
        <v>1.17</v>
      </c>
      <c r="J24" s="24">
        <v>1.2</v>
      </c>
      <c r="K24" s="47" t="s">
        <v>180</v>
      </c>
      <c r="L24" s="22">
        <v>7.5</v>
      </c>
      <c r="M24" s="46" t="s">
        <v>153</v>
      </c>
      <c r="N24" s="31" t="str" cm="1">
        <f t="array" aca="1" ref="N24" ca="1">IF(INDIRECT("M" &amp; ROW())="x", INDIRECT("B" &amp; ROW()) &amp; IF(INDIRECT("E" &amp; ROW())="x", " in 2", " in 3"), "")</f>
        <v>Reilly Opelka in 2</v>
      </c>
    </row>
    <row r="25" spans="1:14" x14ac:dyDescent="0.3">
      <c r="A25" s="34">
        <v>10</v>
      </c>
      <c r="B25" s="42" t="s">
        <v>98</v>
      </c>
      <c r="C25" s="34" t="s">
        <v>93</v>
      </c>
      <c r="D25" s="35">
        <v>0.5726</v>
      </c>
      <c r="E25" s="36" t="s">
        <v>153</v>
      </c>
      <c r="F25" s="34">
        <v>73</v>
      </c>
      <c r="G25" s="34">
        <v>220</v>
      </c>
      <c r="H25" s="34">
        <v>1.8059999942779541</v>
      </c>
      <c r="I25" s="24">
        <v>1.94</v>
      </c>
      <c r="J25" s="24">
        <v>2.1</v>
      </c>
      <c r="K25" s="13"/>
      <c r="L25" s="22"/>
      <c r="M25" s="22"/>
      <c r="N25" s="31" t="str" cm="1">
        <f t="array" aca="1" ref="N25" ca="1">IF(INDIRECT("M" &amp; ROW())="x", INDIRECT("B" &amp; ROW()) &amp; IF(INDIRECT("E" &amp; ROW())="x", " in 2", " in 3"), "")</f>
        <v/>
      </c>
    </row>
    <row r="26" spans="1:14" ht="171.6" x14ac:dyDescent="0.3">
      <c r="A26" s="37"/>
      <c r="B26" s="43" t="s">
        <v>99</v>
      </c>
      <c r="C26" s="37" t="s">
        <v>57</v>
      </c>
      <c r="D26" s="38">
        <v>0.4274</v>
      </c>
      <c r="E26" s="39"/>
      <c r="F26" s="37">
        <v>62</v>
      </c>
      <c r="G26" s="37">
        <v>80</v>
      </c>
      <c r="H26" s="37">
        <v>2.0799999237060547</v>
      </c>
      <c r="I26" s="24"/>
      <c r="J26" s="24">
        <v>1.9</v>
      </c>
      <c r="K26" s="47" t="s">
        <v>181</v>
      </c>
      <c r="L26" s="22">
        <v>7</v>
      </c>
      <c r="M26" s="46" t="s">
        <v>153</v>
      </c>
      <c r="N26" s="31" t="str" cm="1">
        <f t="array" aca="1" ref="N26" ca="1">IF(INDIRECT("M" &amp; ROW())="x", INDIRECT("B" &amp; ROW()) &amp; IF(INDIRECT("E" &amp; ROW())="x", " in 2", " in 3"), "")</f>
        <v>Aleksandar Kovacevic in 3</v>
      </c>
    </row>
    <row r="27" spans="1:14" x14ac:dyDescent="0.3">
      <c r="A27" s="34">
        <v>11</v>
      </c>
      <c r="B27" s="42" t="s">
        <v>68</v>
      </c>
      <c r="C27" s="34" t="s">
        <v>69</v>
      </c>
      <c r="D27" s="35">
        <v>0.53800000000000003</v>
      </c>
      <c r="E27" s="36"/>
      <c r="F27" s="34">
        <v>88</v>
      </c>
      <c r="G27" s="34">
        <v>43</v>
      </c>
      <c r="H27" s="34">
        <v>1.8329999446868896</v>
      </c>
      <c r="I27" s="24">
        <v>1.95</v>
      </c>
      <c r="J27" s="24">
        <v>1.9</v>
      </c>
      <c r="K27" s="13"/>
      <c r="L27" s="22"/>
      <c r="M27" s="46" t="s">
        <v>153</v>
      </c>
      <c r="N27" s="31" t="str" cm="1">
        <f t="array" aca="1" ref="N27" ca="1">IF(INDIRECT("M" &amp; ROW())="x", INDIRECT("B" &amp; ROW()) &amp; IF(INDIRECT("E" &amp; ROW())="x", " in 2", " in 3"), "")</f>
        <v>Adam Walton in 3</v>
      </c>
    </row>
    <row r="28" spans="1:14" ht="187.2" x14ac:dyDescent="0.3">
      <c r="A28" s="37"/>
      <c r="B28" s="43" t="s">
        <v>70</v>
      </c>
      <c r="C28" s="37" t="s">
        <v>59</v>
      </c>
      <c r="D28" s="38">
        <v>0.46200000000000002</v>
      </c>
      <c r="E28" s="39" t="s">
        <v>153</v>
      </c>
      <c r="F28" s="37">
        <v>77</v>
      </c>
      <c r="G28" s="37">
        <v>143</v>
      </c>
      <c r="H28" s="37">
        <v>2.0499999523162842</v>
      </c>
      <c r="I28" s="24"/>
      <c r="J28" s="24"/>
      <c r="K28" s="47" t="s">
        <v>182</v>
      </c>
      <c r="L28" s="22">
        <v>7</v>
      </c>
      <c r="M28" s="22"/>
      <c r="N28" s="31" t="str" cm="1">
        <f t="array" aca="1" ref="N28" ca="1">IF(INDIRECT("M" &amp; ROW())="x", INDIRECT("B" &amp; ROW()) &amp; IF(INDIRECT("E" &amp; ROW())="x", " in 2", " in 3"), "")</f>
        <v/>
      </c>
    </row>
    <row r="29" spans="1:14" x14ac:dyDescent="0.3">
      <c r="A29" s="34">
        <v>12</v>
      </c>
      <c r="B29" s="42" t="s">
        <v>62</v>
      </c>
      <c r="C29" s="34" t="s">
        <v>63</v>
      </c>
      <c r="D29" s="35">
        <v>0.106</v>
      </c>
      <c r="E29" s="36"/>
      <c r="F29" s="34">
        <v>58</v>
      </c>
      <c r="G29" s="34">
        <v>151</v>
      </c>
      <c r="H29" s="34">
        <v>2.4900000095367432</v>
      </c>
      <c r="I29" s="24"/>
      <c r="J29" s="24"/>
      <c r="K29" s="13"/>
      <c r="L29" s="22"/>
      <c r="M29" s="22"/>
      <c r="N29" s="31" t="str" cm="1">
        <f t="array" aca="1" ref="N29" ca="1">IF(INDIRECT("M" &amp; ROW())="x", INDIRECT("B" &amp; ROW()) &amp; IF(INDIRECT("E" &amp; ROW())="x", " in 2", " in 3"), "")</f>
        <v/>
      </c>
    </row>
    <row r="30" spans="1:14" ht="171.6" x14ac:dyDescent="0.3">
      <c r="A30" s="37"/>
      <c r="B30" s="45" t="s">
        <v>64</v>
      </c>
      <c r="C30" s="37" t="s">
        <v>65</v>
      </c>
      <c r="D30" s="38">
        <v>0.89400000000000002</v>
      </c>
      <c r="E30" s="39" t="s">
        <v>153</v>
      </c>
      <c r="F30" s="37">
        <v>53</v>
      </c>
      <c r="G30" s="37">
        <v>102</v>
      </c>
      <c r="H30" s="37">
        <v>1.5809999704360962</v>
      </c>
      <c r="I30" s="24">
        <v>1.62</v>
      </c>
      <c r="J30" s="24">
        <v>1.7</v>
      </c>
      <c r="K30" s="47" t="s">
        <v>183</v>
      </c>
      <c r="L30" s="22">
        <v>7</v>
      </c>
      <c r="M30" s="46" t="s">
        <v>153</v>
      </c>
      <c r="N30" s="31" t="str" cm="1">
        <f t="array" aca="1" ref="N30" ca="1">IF(INDIRECT("M" &amp; ROW())="x", INDIRECT("B" &amp; ROW()) &amp; IF(INDIRECT("E" &amp; ROW())="x", " in 2", " in 3"), "")</f>
        <v>Roberto Bautista Agut in 2</v>
      </c>
    </row>
    <row r="31" spans="1:14" x14ac:dyDescent="0.3">
      <c r="A31" s="34">
        <v>13</v>
      </c>
      <c r="B31" s="44" t="s">
        <v>100</v>
      </c>
      <c r="C31" s="34" t="s">
        <v>96</v>
      </c>
      <c r="D31" s="35">
        <v>0.60499999999999998</v>
      </c>
      <c r="E31" s="36"/>
      <c r="F31" s="34">
        <v>72</v>
      </c>
      <c r="G31" s="34">
        <v>55</v>
      </c>
      <c r="H31" s="34">
        <v>1.9259999990463257</v>
      </c>
      <c r="I31" s="24">
        <v>1.69</v>
      </c>
      <c r="J31" s="24">
        <v>1.8</v>
      </c>
      <c r="K31" s="13"/>
      <c r="L31" s="22"/>
      <c r="M31" s="46" t="s">
        <v>153</v>
      </c>
      <c r="N31" s="31" t="str" cm="1">
        <f t="array" aca="1" ref="N31" ca="1">IF(INDIRECT("M" &amp; ROW())="x", INDIRECT("B" &amp; ROW()) &amp; IF(INDIRECT("E" &amp; ROW())="x", " in 2", " in 3"), "")</f>
        <v>Mattia Bellucci in 3</v>
      </c>
    </row>
    <row r="32" spans="1:14" ht="187.2" x14ac:dyDescent="0.3">
      <c r="A32" s="37"/>
      <c r="B32" s="43" t="s">
        <v>101</v>
      </c>
      <c r="C32" s="37" t="s">
        <v>102</v>
      </c>
      <c r="D32" s="38">
        <v>0.39500000000000002</v>
      </c>
      <c r="E32" s="39" t="s">
        <v>153</v>
      </c>
      <c r="F32" s="37">
        <v>54</v>
      </c>
      <c r="G32" s="37">
        <v>158</v>
      </c>
      <c r="H32" s="37">
        <v>1.9429999589920044</v>
      </c>
      <c r="I32" s="24"/>
      <c r="J32" s="24"/>
      <c r="K32" s="47" t="s">
        <v>184</v>
      </c>
      <c r="L32" s="22">
        <v>6</v>
      </c>
      <c r="M32" s="22"/>
      <c r="N32" s="31" t="str" cm="1">
        <f t="array" aca="1" ref="N32" ca="1">IF(INDIRECT("M" &amp; ROW())="x", INDIRECT("B" &amp; ROW()) &amp; IF(INDIRECT("E" &amp; ROW())="x", " in 2", " in 3"), "")</f>
        <v/>
      </c>
    </row>
    <row r="33" spans="1:14" x14ac:dyDescent="0.3">
      <c r="A33" s="34">
        <v>14</v>
      </c>
      <c r="B33" s="42" t="s">
        <v>87</v>
      </c>
      <c r="C33" s="34" t="s">
        <v>65</v>
      </c>
      <c r="D33" s="35">
        <v>0.50580000000000003</v>
      </c>
      <c r="E33" s="36" t="s">
        <v>153</v>
      </c>
      <c r="F33" s="34">
        <v>137</v>
      </c>
      <c r="G33" s="34">
        <v>70</v>
      </c>
      <c r="H33" s="34">
        <v>2.0499999523162842</v>
      </c>
      <c r="I33" s="24"/>
      <c r="J33" s="24"/>
      <c r="K33" s="13"/>
      <c r="L33" s="22"/>
      <c r="M33" s="22"/>
      <c r="N33" s="31" t="str" cm="1">
        <f t="array" aca="1" ref="N33" ca="1">IF(INDIRECT("M" &amp; ROW())="x", INDIRECT("B" &amp; ROW()) &amp; IF(INDIRECT("E" &amp; ROW())="x", " in 2", " in 3"), "")</f>
        <v/>
      </c>
    </row>
    <row r="34" spans="1:14" ht="171.6" x14ac:dyDescent="0.3">
      <c r="A34" s="37"/>
      <c r="B34" s="43" t="s">
        <v>88</v>
      </c>
      <c r="C34" s="37" t="s">
        <v>57</v>
      </c>
      <c r="D34" s="38">
        <v>0.49419999999999997</v>
      </c>
      <c r="E34" s="39"/>
      <c r="F34" s="37">
        <v>213</v>
      </c>
      <c r="G34" s="37">
        <v>189</v>
      </c>
      <c r="H34" s="37">
        <v>1.8329999446868896</v>
      </c>
      <c r="I34" s="24">
        <v>1.73</v>
      </c>
      <c r="J34" s="24">
        <v>1.75</v>
      </c>
      <c r="K34" s="47" t="s">
        <v>185</v>
      </c>
      <c r="L34" s="22">
        <v>7</v>
      </c>
      <c r="M34" s="46" t="s">
        <v>153</v>
      </c>
      <c r="N34" s="31" t="str" cm="1">
        <f t="array" aca="1" ref="N34" ca="1">IF(INDIRECT("M" &amp; ROW())="x", INDIRECT("B" &amp; ROW()) &amp; IF(INDIRECT("E" &amp; ROW())="x", " in 2", " in 3"), "")</f>
        <v>Patrick Kypson in 3</v>
      </c>
    </row>
    <row r="35" spans="1:14" x14ac:dyDescent="0.3">
      <c r="A35" s="34">
        <v>15</v>
      </c>
      <c r="B35" s="42" t="s">
        <v>71</v>
      </c>
      <c r="C35" s="34" t="s">
        <v>72</v>
      </c>
      <c r="D35" s="35">
        <v>0.31219999999999998</v>
      </c>
      <c r="E35" s="36"/>
      <c r="F35" s="34">
        <v>141</v>
      </c>
      <c r="G35" s="34">
        <v>207</v>
      </c>
      <c r="H35" s="34">
        <v>2.0099999904632568</v>
      </c>
      <c r="I35" s="24"/>
      <c r="J35" s="24">
        <v>2</v>
      </c>
      <c r="K35" s="13"/>
      <c r="L35" s="22"/>
      <c r="M35" s="46" t="s">
        <v>153</v>
      </c>
      <c r="N35" s="31" t="str" cm="1">
        <f t="array" aca="1" ref="N35" ca="1">IF(INDIRECT("M" &amp; ROW())="x", INDIRECT("B" &amp; ROW()) &amp; IF(INDIRECT("E" &amp; ROW())="x", " in 2", " in 3"), "")</f>
        <v>Sebastian Ofner in 3</v>
      </c>
    </row>
    <row r="36" spans="1:14" ht="140.4" x14ac:dyDescent="0.3">
      <c r="A36" s="37"/>
      <c r="B36" s="43" t="s">
        <v>73</v>
      </c>
      <c r="C36" s="37" t="s">
        <v>74</v>
      </c>
      <c r="D36" s="38">
        <v>0.68779999999999997</v>
      </c>
      <c r="E36" s="39" t="s">
        <v>153</v>
      </c>
      <c r="F36" s="37">
        <v>111</v>
      </c>
      <c r="G36" s="37">
        <v>420</v>
      </c>
      <c r="H36" s="37">
        <v>1.8700000047683716</v>
      </c>
      <c r="I36" s="24">
        <v>1.94</v>
      </c>
      <c r="J36" s="24">
        <v>2</v>
      </c>
      <c r="K36" s="47" t="s">
        <v>186</v>
      </c>
      <c r="L36" s="22">
        <v>4</v>
      </c>
      <c r="M36" s="22"/>
      <c r="N36" s="31" t="str" cm="1">
        <f t="array" aca="1" ref="N36" ca="1">IF(INDIRECT("M" &amp; ROW())="x", INDIRECT("B" &amp; ROW()) &amp; IF(INDIRECT("E" &amp; ROW())="x", " in 2", " in 3"), "")</f>
        <v/>
      </c>
    </row>
    <row r="37" spans="1:14" x14ac:dyDescent="0.3">
      <c r="A37" s="34">
        <v>16</v>
      </c>
      <c r="B37" s="44" t="s">
        <v>89</v>
      </c>
      <c r="C37" s="34" t="s">
        <v>57</v>
      </c>
      <c r="D37" s="35">
        <v>0.7591</v>
      </c>
      <c r="E37" s="36" t="s">
        <v>153</v>
      </c>
      <c r="F37" s="34">
        <v>61</v>
      </c>
      <c r="G37" s="34">
        <v>38</v>
      </c>
      <c r="H37" s="34">
        <v>1.4259999990463257</v>
      </c>
      <c r="I37" s="24">
        <v>1.5</v>
      </c>
      <c r="J37" s="24">
        <v>1.45</v>
      </c>
      <c r="K37" s="13"/>
      <c r="L37" s="22"/>
      <c r="M37" s="46" t="s">
        <v>153</v>
      </c>
      <c r="N37" s="31" t="str" cm="1">
        <f t="array" aca="1" ref="N37" ca="1">IF(INDIRECT("M" &amp; ROW())="x", INDIRECT("B" &amp; ROW()) &amp; IF(INDIRECT("E" &amp; ROW())="x", " in 2", " in 3"), "")</f>
        <v>Learner Tien in 2</v>
      </c>
    </row>
    <row r="38" spans="1:14" ht="156" x14ac:dyDescent="0.3">
      <c r="A38" s="37"/>
      <c r="B38" s="43" t="s">
        <v>90</v>
      </c>
      <c r="C38" s="37" t="s">
        <v>91</v>
      </c>
      <c r="D38" s="38">
        <v>0.2409</v>
      </c>
      <c r="E38" s="39"/>
      <c r="F38" s="37">
        <v>487</v>
      </c>
      <c r="G38" s="37">
        <v>604</v>
      </c>
      <c r="H38" s="37">
        <v>3.0099999904632568</v>
      </c>
      <c r="I38" s="24"/>
      <c r="J38" s="24"/>
      <c r="K38" s="47" t="s">
        <v>187</v>
      </c>
      <c r="L38" s="22">
        <v>7.5</v>
      </c>
      <c r="M38" s="22"/>
      <c r="N38" s="31" t="str" cm="1">
        <f t="array" aca="1" ref="N38" ca="1">IF(INDIRECT("M" &amp; ROW())="x", INDIRECT("B" &amp; ROW()) &amp; IF(INDIRECT("E" &amp; ROW())="x", " in 2", " in 3"), "")</f>
        <v/>
      </c>
    </row>
    <row r="39" spans="1:14" x14ac:dyDescent="0.3">
      <c r="A39" s="34">
        <v>17</v>
      </c>
      <c r="B39" s="44" t="s">
        <v>188</v>
      </c>
      <c r="C39" s="34" t="s">
        <v>69</v>
      </c>
      <c r="D39" s="35">
        <v>0.5212</v>
      </c>
      <c r="E39" s="36" t="s">
        <v>153</v>
      </c>
      <c r="F39" s="34">
        <v>99</v>
      </c>
      <c r="G39" s="34">
        <v>59</v>
      </c>
      <c r="H39" s="34">
        <v>1.67</v>
      </c>
      <c r="I39" s="24">
        <v>1.66</v>
      </c>
      <c r="J39" s="24">
        <v>1.65</v>
      </c>
      <c r="K39" s="13"/>
      <c r="L39" s="22"/>
      <c r="M39" s="46" t="s">
        <v>153</v>
      </c>
      <c r="N39" s="31" t="str" cm="1">
        <f t="array" aca="1" ref="N39" ca="1">IF(INDIRECT("M" &amp; ROW())="x", INDIRECT("B" &amp; ROW()) &amp; IF(INDIRECT("E" &amp; ROW())="x", " in 2", " in 3"), "")</f>
        <v>Aleksandar Vukic in 2</v>
      </c>
    </row>
    <row r="40" spans="1:14" ht="187.2" x14ac:dyDescent="0.3">
      <c r="A40" s="37"/>
      <c r="B40" s="43" t="s">
        <v>81</v>
      </c>
      <c r="C40" s="37" t="s">
        <v>57</v>
      </c>
      <c r="D40" s="38">
        <v>0.4788</v>
      </c>
      <c r="E40" s="39"/>
      <c r="F40" s="37">
        <v>110</v>
      </c>
      <c r="G40" s="37">
        <v>52</v>
      </c>
      <c r="H40" s="37">
        <v>2.2000000000000002</v>
      </c>
      <c r="I40" s="24"/>
      <c r="J40" s="24"/>
      <c r="K40" s="47" t="s">
        <v>189</v>
      </c>
      <c r="L40" s="22">
        <v>6.5</v>
      </c>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40">
    <sortCondition ref="A7:A4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103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128</v>
      </c>
      <c r="C7" s="34" t="s">
        <v>57</v>
      </c>
      <c r="D7" s="35">
        <v>0.55759999999999998</v>
      </c>
      <c r="E7" s="34"/>
      <c r="F7" s="34">
        <v>55</v>
      </c>
      <c r="G7" s="34">
        <v>56</v>
      </c>
      <c r="H7" s="34">
        <v>1.6799999475479126</v>
      </c>
      <c r="I7" s="24">
        <v>1.67</v>
      </c>
      <c r="J7" s="24">
        <v>1.7</v>
      </c>
      <c r="K7" s="40">
        <v>0.66666666666666663</v>
      </c>
      <c r="L7" s="22"/>
      <c r="M7" s="46" t="s">
        <v>153</v>
      </c>
      <c r="N7" s="31" t="str" cm="1">
        <f t="array" aca="1" ref="N7" ca="1">IF(INDIRECT("M" &amp; ROW())="x", INDIRECT("B" &amp; ROW()) &amp; IF(INDIRECT("E" &amp; ROW())="x", " in 2", " in 3"), "")</f>
        <v>Caroline Dolehide in 3</v>
      </c>
    </row>
    <row r="8" spans="1:14" ht="202.8" x14ac:dyDescent="0.3">
      <c r="A8" s="37"/>
      <c r="B8" s="43" t="s">
        <v>129</v>
      </c>
      <c r="C8" s="37" t="s">
        <v>130</v>
      </c>
      <c r="D8" s="38">
        <v>0.44240000000000002</v>
      </c>
      <c r="E8" s="37" t="s">
        <v>153</v>
      </c>
      <c r="F8" s="37">
        <v>36</v>
      </c>
      <c r="G8" s="37">
        <v>39</v>
      </c>
      <c r="H8" s="37">
        <v>2.2799999713897705</v>
      </c>
      <c r="I8" s="24"/>
      <c r="J8" s="24"/>
      <c r="K8" s="47" t="s">
        <v>154</v>
      </c>
      <c r="L8" s="22">
        <v>7</v>
      </c>
      <c r="M8" s="22"/>
      <c r="N8" s="31" t="str" cm="1">
        <f t="array" aca="1" ref="N8" ca="1">IF(INDIRECT("M" &amp; ROW())="x", INDIRECT("B" &amp; ROW()) &amp; IF(INDIRECT("E" &amp; ROW())="x", " in 2", " in 3"), "")</f>
        <v/>
      </c>
    </row>
    <row r="9" spans="1:14" x14ac:dyDescent="0.3">
      <c r="A9" s="34">
        <v>2</v>
      </c>
      <c r="B9" s="44" t="s">
        <v>119</v>
      </c>
      <c r="C9" s="34" t="s">
        <v>120</v>
      </c>
      <c r="D9" s="35">
        <v>0.56420000000000003</v>
      </c>
      <c r="E9" s="34" t="s">
        <v>153</v>
      </c>
      <c r="F9" s="34">
        <v>48</v>
      </c>
      <c r="G9" s="34">
        <v>89</v>
      </c>
      <c r="H9" s="34">
        <v>1.3389999866485596</v>
      </c>
      <c r="I9" s="24">
        <v>1.34</v>
      </c>
      <c r="J9" s="24">
        <v>1.45</v>
      </c>
      <c r="K9" s="13"/>
      <c r="L9" s="22"/>
      <c r="M9" s="46" t="s">
        <v>153</v>
      </c>
      <c r="N9" s="31" t="str" cm="1">
        <f t="array" aca="1" ref="N9" ca="1">IF(INDIRECT("M" &amp; ROW())="x", INDIRECT("B" &amp; ROW()) &amp; IF(INDIRECT("E" &amp; ROW())="x", " in 2", " in 3"), "")</f>
        <v>Sonay Kartal in 2</v>
      </c>
    </row>
    <row r="10" spans="1:14" ht="140.4" x14ac:dyDescent="0.3">
      <c r="A10" s="37"/>
      <c r="B10" s="43" t="s">
        <v>121</v>
      </c>
      <c r="C10" s="37" t="s">
        <v>74</v>
      </c>
      <c r="D10" s="38">
        <v>0.43580000000000002</v>
      </c>
      <c r="E10" s="37"/>
      <c r="F10" s="37">
        <v>199</v>
      </c>
      <c r="G10" s="37">
        <v>77</v>
      </c>
      <c r="H10" s="37">
        <v>3.4800000190734863</v>
      </c>
      <c r="I10" s="24"/>
      <c r="J10" s="24"/>
      <c r="K10" s="47" t="s">
        <v>155</v>
      </c>
      <c r="L10" s="22">
        <v>7</v>
      </c>
      <c r="M10" s="22"/>
      <c r="N10" s="31" t="str" cm="1">
        <f t="array" aca="1" ref="N10" ca="1">IF(INDIRECT("M" &amp; ROW())="x", INDIRECT("B" &amp; ROW()) &amp; IF(INDIRECT("E" &amp; ROW())="x", " in 2", " in 3"), "")</f>
        <v/>
      </c>
    </row>
    <row r="11" spans="1:14" x14ac:dyDescent="0.3">
      <c r="A11" s="34">
        <v>3</v>
      </c>
      <c r="B11" s="44" t="s">
        <v>109</v>
      </c>
      <c r="C11" s="34" t="s">
        <v>110</v>
      </c>
      <c r="D11" s="35">
        <v>0.4622</v>
      </c>
      <c r="E11" s="34"/>
      <c r="F11" s="34">
        <v>73</v>
      </c>
      <c r="G11" s="34">
        <v>85</v>
      </c>
      <c r="H11" s="34">
        <v>1.5520000457763672</v>
      </c>
      <c r="I11" s="24">
        <v>1.68</v>
      </c>
      <c r="J11" s="24">
        <v>1.7</v>
      </c>
      <c r="K11" s="13"/>
      <c r="L11" s="22"/>
      <c r="M11" s="46" t="s">
        <v>153</v>
      </c>
      <c r="N11" s="31" t="str" cm="1">
        <f t="array" aca="1" ref="N11" ca="1">IF(INDIRECT("M" &amp; ROW())="x", INDIRECT("B" &amp; ROW()) &amp; IF(INDIRECT("E" &amp; ROW())="x", " in 2", " in 3"), "")</f>
        <v>Yuliia Starodubtseva in 3</v>
      </c>
    </row>
    <row r="12" spans="1:14" ht="156" x14ac:dyDescent="0.3">
      <c r="A12" s="37"/>
      <c r="B12" s="43" t="s">
        <v>111</v>
      </c>
      <c r="C12" s="37" t="s">
        <v>74</v>
      </c>
      <c r="D12" s="38">
        <v>0.53779999999999994</v>
      </c>
      <c r="E12" s="37" t="s">
        <v>153</v>
      </c>
      <c r="F12" s="37">
        <v>98</v>
      </c>
      <c r="G12" s="37">
        <v>179</v>
      </c>
      <c r="H12" s="37">
        <v>2.5699999332427979</v>
      </c>
      <c r="I12" s="24"/>
      <c r="J12" s="24"/>
      <c r="K12" s="47" t="s">
        <v>156</v>
      </c>
      <c r="L12" s="22">
        <v>7</v>
      </c>
      <c r="M12" s="22"/>
      <c r="N12" s="31" t="str" cm="1">
        <f t="array" aca="1" ref="N12" ca="1">IF(INDIRECT("M" &amp; ROW())="x", INDIRECT("B" &amp; ROW()) &amp; IF(INDIRECT("E" &amp; ROW())="x", " in 2", " in 3"), "")</f>
        <v/>
      </c>
    </row>
    <row r="13" spans="1:14" x14ac:dyDescent="0.3">
      <c r="A13" s="34">
        <v>4</v>
      </c>
      <c r="B13" s="42" t="s">
        <v>106</v>
      </c>
      <c r="C13" s="34" t="s">
        <v>107</v>
      </c>
      <c r="D13" s="35">
        <v>0.42320000000000002</v>
      </c>
      <c r="E13" s="34"/>
      <c r="F13" s="34">
        <v>97</v>
      </c>
      <c r="G13" s="34">
        <v>78</v>
      </c>
      <c r="H13" s="34">
        <v>2.1500000953674316</v>
      </c>
      <c r="I13" s="24"/>
      <c r="J13" s="24">
        <v>1.9</v>
      </c>
      <c r="K13" s="13"/>
      <c r="L13" s="22"/>
      <c r="M13" s="46" t="s">
        <v>153</v>
      </c>
      <c r="N13" s="31" t="str" cm="1">
        <f t="array" aca="1" ref="N13" ca="1">IF(INDIRECT("M" &amp; ROW())="x", INDIRECT("B" &amp; ROW()) &amp; IF(INDIRECT("E" &amp; ROW())="x", " in 2", " in 3"), "")</f>
        <v>Lulu Sun in 3</v>
      </c>
    </row>
    <row r="14" spans="1:14" ht="187.2" x14ac:dyDescent="0.3">
      <c r="A14" s="37"/>
      <c r="B14" s="43" t="s">
        <v>108</v>
      </c>
      <c r="C14" s="37" t="s">
        <v>55</v>
      </c>
      <c r="D14" s="38">
        <v>0.57679999999999998</v>
      </c>
      <c r="E14" s="37" t="s">
        <v>153</v>
      </c>
      <c r="F14" s="37">
        <v>94</v>
      </c>
      <c r="G14" s="37">
        <v>168</v>
      </c>
      <c r="H14" s="37">
        <v>1.7580000162124634</v>
      </c>
      <c r="I14" s="24">
        <v>1.82</v>
      </c>
      <c r="J14" s="24">
        <v>2.1</v>
      </c>
      <c r="K14" s="47" t="s">
        <v>157</v>
      </c>
      <c r="L14" s="22">
        <v>6</v>
      </c>
      <c r="M14" s="22"/>
      <c r="N14" s="31" t="str" cm="1">
        <f t="array" aca="1" ref="N14" ca="1">IF(INDIRECT("M" &amp; ROW())="x", INDIRECT("B" &amp; ROW()) &amp; IF(INDIRECT("E" &amp; ROW())="x", " in 2", " in 3"), "")</f>
        <v/>
      </c>
    </row>
    <row r="15" spans="1:14" x14ac:dyDescent="0.3">
      <c r="A15" s="34">
        <v>5</v>
      </c>
      <c r="B15" s="44" t="s">
        <v>142</v>
      </c>
      <c r="C15" s="34" t="s">
        <v>143</v>
      </c>
      <c r="D15" s="35">
        <v>0.69810000000000005</v>
      </c>
      <c r="E15" s="34" t="s">
        <v>153</v>
      </c>
      <c r="F15" s="34">
        <v>493</v>
      </c>
      <c r="G15" s="34">
        <v>248</v>
      </c>
      <c r="H15" s="34">
        <v>1.7089999914169312</v>
      </c>
      <c r="I15" s="24">
        <v>1.66</v>
      </c>
      <c r="J15" s="24">
        <v>1.7</v>
      </c>
      <c r="K15" s="13"/>
      <c r="L15" s="22"/>
      <c r="M15" s="46" t="s">
        <v>153</v>
      </c>
      <c r="N15" s="31" t="str" cm="1">
        <f t="array" aca="1" ref="N15" ca="1">IF(INDIRECT("M" &amp; ROW())="x", INDIRECT("B" &amp; ROW()) &amp; IF(INDIRECT("E" &amp; ROW())="x", " in 2", " in 3"), "")</f>
        <v>Lin Zhu in 2</v>
      </c>
    </row>
    <row r="16" spans="1:14" ht="171.6" x14ac:dyDescent="0.3">
      <c r="A16" s="37"/>
      <c r="B16" s="43" t="s">
        <v>144</v>
      </c>
      <c r="C16" s="37" t="s">
        <v>96</v>
      </c>
      <c r="D16" s="38">
        <v>0.3019</v>
      </c>
      <c r="E16" s="37"/>
      <c r="F16" s="37">
        <v>66</v>
      </c>
      <c r="G16" s="37">
        <v>52</v>
      </c>
      <c r="H16" s="37">
        <v>2.2300000190734863</v>
      </c>
      <c r="I16" s="24"/>
      <c r="J16" s="24"/>
      <c r="K16" s="47" t="s">
        <v>158</v>
      </c>
      <c r="L16" s="22">
        <v>7.5</v>
      </c>
      <c r="M16" s="22"/>
      <c r="N16" s="31" t="str" cm="1">
        <f t="array" aca="1" ref="N16" ca="1">IF(INDIRECT("M" &amp; ROW())="x", INDIRECT("B" &amp; ROW()) &amp; IF(INDIRECT("E" &amp; ROW())="x", " in 2", " in 3"), "")</f>
        <v/>
      </c>
    </row>
    <row r="17" spans="1:14" x14ac:dyDescent="0.3">
      <c r="A17" s="34">
        <v>6</v>
      </c>
      <c r="B17" s="42" t="s">
        <v>131</v>
      </c>
      <c r="C17" s="34" t="s">
        <v>113</v>
      </c>
      <c r="D17" s="35">
        <v>0.60780000000000001</v>
      </c>
      <c r="E17" s="34" t="s">
        <v>153</v>
      </c>
      <c r="F17" s="34">
        <v>81</v>
      </c>
      <c r="G17" s="34">
        <v>80</v>
      </c>
      <c r="H17" s="34">
        <v>1.7940000295639038</v>
      </c>
      <c r="I17" s="24">
        <v>1.85</v>
      </c>
      <c r="J17" s="24">
        <v>2</v>
      </c>
      <c r="K17" s="13"/>
      <c r="L17" s="22"/>
      <c r="M17" s="22"/>
      <c r="N17" s="31" t="str" cm="1">
        <f t="array" aca="1" ref="N17" ca="1">IF(INDIRECT("M" &amp; ROW())="x", INDIRECT("B" &amp; ROW()) &amp; IF(INDIRECT("E" &amp; ROW())="x", " in 2", " in 3"), "")</f>
        <v/>
      </c>
    </row>
    <row r="18" spans="1:14" ht="156" x14ac:dyDescent="0.3">
      <c r="A18" s="37"/>
      <c r="B18" s="43" t="s">
        <v>132</v>
      </c>
      <c r="C18" s="37" t="s">
        <v>69</v>
      </c>
      <c r="D18" s="38">
        <v>0.39219999999999999</v>
      </c>
      <c r="E18" s="37"/>
      <c r="F18" s="37">
        <v>79</v>
      </c>
      <c r="G18" s="37">
        <v>65</v>
      </c>
      <c r="H18" s="37">
        <v>2.0999999046325684</v>
      </c>
      <c r="I18" s="24"/>
      <c r="J18" s="24">
        <v>2</v>
      </c>
      <c r="K18" s="47" t="s">
        <v>159</v>
      </c>
      <c r="L18" s="22">
        <v>6.5</v>
      </c>
      <c r="M18" s="46" t="s">
        <v>153</v>
      </c>
      <c r="N18" s="31" t="str" cm="1">
        <f t="array" aca="1" ref="N18" ca="1">IF(INDIRECT("M" &amp; ROW())="x", INDIRECT("B" &amp; ROW()) &amp; IF(INDIRECT("E" &amp; ROW())="x", " in 2", " in 3"), "")</f>
        <v>Kimberly Birrell in 3</v>
      </c>
    </row>
    <row r="19" spans="1:14" x14ac:dyDescent="0.3">
      <c r="A19" s="34">
        <v>7</v>
      </c>
      <c r="B19" s="42" t="s">
        <v>122</v>
      </c>
      <c r="C19" s="34" t="s">
        <v>123</v>
      </c>
      <c r="D19" s="35">
        <v>0.58679999999999999</v>
      </c>
      <c r="E19" s="34"/>
      <c r="F19" s="34">
        <v>60</v>
      </c>
      <c r="G19" s="34">
        <v>151</v>
      </c>
      <c r="H19" s="34">
        <v>2.630000114440918</v>
      </c>
      <c r="I19" s="24"/>
      <c r="J19" s="24">
        <v>2</v>
      </c>
      <c r="K19" s="13"/>
      <c r="L19" s="22"/>
      <c r="M19" s="46" t="s">
        <v>153</v>
      </c>
      <c r="N19" s="31" t="str" cm="1">
        <f t="array" aca="1" ref="N19" ca="1">IF(INDIRECT("M" &amp; ROW())="x", INDIRECT("B" &amp; ROW()) &amp; IF(INDIRECT("E" &amp; ROW())="x", " in 2", " in 3"), "")</f>
        <v>Anna Bondar in 3</v>
      </c>
    </row>
    <row r="20" spans="1:14" ht="187.2" x14ac:dyDescent="0.3">
      <c r="A20" s="37"/>
      <c r="B20" s="45" t="s">
        <v>124</v>
      </c>
      <c r="C20" s="37" t="s">
        <v>69</v>
      </c>
      <c r="D20" s="38">
        <v>0.41320000000000001</v>
      </c>
      <c r="E20" s="37" t="s">
        <v>153</v>
      </c>
      <c r="F20" s="37">
        <v>88</v>
      </c>
      <c r="G20" s="37">
        <v>105</v>
      </c>
      <c r="H20" s="37">
        <v>1.531999945640564</v>
      </c>
      <c r="I20" s="24">
        <v>1.58</v>
      </c>
      <c r="J20" s="24">
        <v>2</v>
      </c>
      <c r="K20" s="47" t="s">
        <v>160</v>
      </c>
      <c r="L20" s="22">
        <v>6</v>
      </c>
      <c r="M20" s="22"/>
      <c r="N20" s="31" t="str" cm="1">
        <f t="array" aca="1" ref="N20" ca="1">IF(INDIRECT("M" &amp; ROW())="x", INDIRECT("B" &amp; ROW()) &amp; IF(INDIRECT("E" &amp; ROW())="x", " in 2", " in 3"), "")</f>
        <v/>
      </c>
    </row>
    <row r="21" spans="1:14" x14ac:dyDescent="0.3">
      <c r="A21" s="34">
        <v>8</v>
      </c>
      <c r="B21" s="44" t="s">
        <v>104</v>
      </c>
      <c r="C21" s="34" t="s">
        <v>57</v>
      </c>
      <c r="D21" s="35">
        <v>9.8699999999999996E-2</v>
      </c>
      <c r="E21" s="34" t="s">
        <v>153</v>
      </c>
      <c r="F21" s="34">
        <v>61</v>
      </c>
      <c r="G21" s="34">
        <v>16</v>
      </c>
      <c r="H21" s="34">
        <v>1.3789999485015869</v>
      </c>
      <c r="I21" s="24">
        <v>1.48</v>
      </c>
      <c r="J21" s="24">
        <v>1.85</v>
      </c>
      <c r="K21" s="13"/>
      <c r="L21" s="22"/>
      <c r="M21" s="22"/>
      <c r="N21" s="31" t="str" cm="1">
        <f t="array" aca="1" ref="N21" ca="1">IF(INDIRECT("M" &amp; ROW())="x", INDIRECT("B" &amp; ROW()) &amp; IF(INDIRECT("E" &amp; ROW())="x", " in 2", " in 3"), "")</f>
        <v/>
      </c>
    </row>
    <row r="22" spans="1:14" ht="187.2" x14ac:dyDescent="0.3">
      <c r="A22" s="37"/>
      <c r="B22" s="43" t="s">
        <v>105</v>
      </c>
      <c r="C22" s="37" t="s">
        <v>57</v>
      </c>
      <c r="D22" s="38">
        <v>0.90129999999999999</v>
      </c>
      <c r="E22" s="37"/>
      <c r="F22" s="37">
        <v>75</v>
      </c>
      <c r="G22" s="37">
        <v>44</v>
      </c>
      <c r="H22" s="37">
        <v>3.2400000095367432</v>
      </c>
      <c r="I22" s="24"/>
      <c r="J22" s="24"/>
      <c r="K22" s="47" t="s">
        <v>161</v>
      </c>
      <c r="L22" s="22">
        <v>6.5</v>
      </c>
      <c r="M22" s="46" t="s">
        <v>153</v>
      </c>
      <c r="N22" s="31" t="str" cm="1">
        <f t="array" aca="1" ref="N22" ca="1">IF(INDIRECT("M" &amp; ROW())="x", INDIRECT("B" &amp; ROW()) &amp; IF(INDIRECT("E" &amp; ROW())="x", " in 2", " in 3"), "")</f>
        <v>Taylor Townsend in 3</v>
      </c>
    </row>
    <row r="23" spans="1:14" x14ac:dyDescent="0.3">
      <c r="A23" s="34">
        <v>9</v>
      </c>
      <c r="B23" s="42" t="s">
        <v>117</v>
      </c>
      <c r="C23" s="34" t="s">
        <v>74</v>
      </c>
      <c r="D23" s="35">
        <v>0.77400000000000002</v>
      </c>
      <c r="E23" s="34"/>
      <c r="F23" s="34">
        <v>106</v>
      </c>
      <c r="G23" s="34">
        <v>108</v>
      </c>
      <c r="H23" s="34">
        <v>1.8619999885559082</v>
      </c>
      <c r="I23" s="24">
        <v>1.87</v>
      </c>
      <c r="J23" s="24">
        <v>1.85</v>
      </c>
      <c r="K23" s="13"/>
      <c r="L23" s="22"/>
      <c r="M23" s="46" t="s">
        <v>153</v>
      </c>
      <c r="N23" s="31" t="str" cm="1">
        <f t="array" aca="1" ref="N23" ca="1">IF(INDIRECT("M" &amp; ROW())="x", INDIRECT("B" &amp; ROW()) &amp; IF(INDIRECT("E" &amp; ROW())="x", " in 2", " in 3"), "")</f>
        <v>Varvara Gracheva in 3</v>
      </c>
    </row>
    <row r="24" spans="1:14" ht="187.2" x14ac:dyDescent="0.3">
      <c r="A24" s="37"/>
      <c r="B24" s="43" t="s">
        <v>118</v>
      </c>
      <c r="C24" s="37" t="s">
        <v>57</v>
      </c>
      <c r="D24" s="38">
        <v>0.22600000000000001</v>
      </c>
      <c r="E24" s="37" t="s">
        <v>153</v>
      </c>
      <c r="F24" s="37">
        <v>108</v>
      </c>
      <c r="G24" s="37">
        <v>90</v>
      </c>
      <c r="H24" s="37">
        <v>2.0099999904632568</v>
      </c>
      <c r="I24" s="24"/>
      <c r="J24" s="24"/>
      <c r="K24" s="47" t="s">
        <v>162</v>
      </c>
      <c r="L24" s="22">
        <v>6.5</v>
      </c>
      <c r="M24" s="22"/>
      <c r="N24" s="31" t="str" cm="1">
        <f t="array" aca="1" ref="N24" ca="1">IF(INDIRECT("M" &amp; ROW())="x", INDIRECT("B" &amp; ROW()) &amp; IF(INDIRECT("E" &amp; ROW())="x", " in 2", " in 3"), "")</f>
        <v/>
      </c>
    </row>
    <row r="25" spans="1:14" x14ac:dyDescent="0.3">
      <c r="A25" s="34">
        <v>10</v>
      </c>
      <c r="B25" s="42" t="s">
        <v>112</v>
      </c>
      <c r="C25" s="34" t="s">
        <v>113</v>
      </c>
      <c r="D25" s="35">
        <v>0.36990000000000001</v>
      </c>
      <c r="E25" s="34" t="s">
        <v>153</v>
      </c>
      <c r="F25" s="34">
        <v>56</v>
      </c>
      <c r="G25" s="34">
        <v>43</v>
      </c>
      <c r="H25" s="34">
        <v>2.2200000286102295</v>
      </c>
      <c r="I25" s="24"/>
      <c r="J25" s="24"/>
      <c r="K25" s="13"/>
      <c r="L25" s="22"/>
      <c r="M25" s="22"/>
      <c r="N25" s="31" t="str" cm="1">
        <f t="array" aca="1" ref="N25" ca="1">IF(INDIRECT("M" &amp; ROW())="x", INDIRECT("B" &amp; ROW()) &amp; IF(INDIRECT("E" &amp; ROW())="x", " in 2", " in 3"), "")</f>
        <v/>
      </c>
    </row>
    <row r="26" spans="1:14" ht="187.2" x14ac:dyDescent="0.3">
      <c r="A26" s="37"/>
      <c r="B26" s="45" t="s">
        <v>114</v>
      </c>
      <c r="C26" s="37" t="s">
        <v>63</v>
      </c>
      <c r="D26" s="38">
        <v>0.63009999999999999</v>
      </c>
      <c r="E26" s="37"/>
      <c r="F26" s="37">
        <v>127</v>
      </c>
      <c r="G26" s="37">
        <v>246</v>
      </c>
      <c r="H26" s="37">
        <v>1.7139999866485596</v>
      </c>
      <c r="I26" s="24">
        <v>1.69</v>
      </c>
      <c r="J26" s="24">
        <v>1.75</v>
      </c>
      <c r="K26" s="47" t="s">
        <v>163</v>
      </c>
      <c r="L26" s="22">
        <v>6</v>
      </c>
      <c r="M26" s="46" t="s">
        <v>153</v>
      </c>
      <c r="N26" s="31" t="str" cm="1">
        <f t="array" aca="1" ref="N26" ca="1">IF(INDIRECT("M" &amp; ROW())="x", INDIRECT("B" &amp; ROW()) &amp; IF(INDIRECT("E" &amp; ROW())="x", " in 2", " in 3"), "")</f>
        <v>Ella Seidel in 3</v>
      </c>
    </row>
    <row r="27" spans="1:14" x14ac:dyDescent="0.3">
      <c r="A27" s="34">
        <v>11</v>
      </c>
      <c r="B27" s="44" t="s">
        <v>148</v>
      </c>
      <c r="C27" s="34" t="s">
        <v>57</v>
      </c>
      <c r="D27" s="35">
        <v>0.57950000000000002</v>
      </c>
      <c r="E27" s="34"/>
      <c r="F27" s="34">
        <v>59</v>
      </c>
      <c r="G27" s="34">
        <v>102</v>
      </c>
      <c r="H27" s="34">
        <v>1.5490000247955322</v>
      </c>
      <c r="I27" s="24">
        <v>1.59</v>
      </c>
      <c r="J27" s="24">
        <v>1.65</v>
      </c>
      <c r="K27" s="13"/>
      <c r="L27" s="22"/>
      <c r="M27" s="46" t="s">
        <v>153</v>
      </c>
      <c r="N27" s="31" t="str" cm="1">
        <f t="array" aca="1" ref="N27" ca="1">IF(INDIRECT("M" &amp; ROW())="x", INDIRECT("B" &amp; ROW()) &amp; IF(INDIRECT("E" &amp; ROW())="x", " in 2", " in 3"), "")</f>
        <v>Ann Li in 3</v>
      </c>
    </row>
    <row r="28" spans="1:14" ht="156" x14ac:dyDescent="0.3">
      <c r="A28" s="37"/>
      <c r="B28" s="43" t="s">
        <v>149</v>
      </c>
      <c r="C28" s="37" t="s">
        <v>150</v>
      </c>
      <c r="D28" s="38">
        <v>0.42049999999999998</v>
      </c>
      <c r="E28" s="37" t="s">
        <v>153</v>
      </c>
      <c r="F28" s="37">
        <v>105</v>
      </c>
      <c r="G28" s="37">
        <v>88</v>
      </c>
      <c r="H28" s="37">
        <v>2.5799999237060547</v>
      </c>
      <c r="I28" s="24"/>
      <c r="J28" s="24"/>
      <c r="K28" s="47" t="s">
        <v>164</v>
      </c>
      <c r="L28" s="22">
        <v>6.5</v>
      </c>
      <c r="M28" s="22"/>
      <c r="N28" s="31" t="str" cm="1">
        <f t="array" aca="1" ref="N28" ca="1">IF(INDIRECT("M" &amp; ROW())="x", INDIRECT("B" &amp; ROW()) &amp; IF(INDIRECT("E" &amp; ROW())="x", " in 2", " in 3"), "")</f>
        <v/>
      </c>
    </row>
    <row r="29" spans="1:14" x14ac:dyDescent="0.3">
      <c r="A29" s="34">
        <v>12</v>
      </c>
      <c r="B29" s="42" t="s">
        <v>133</v>
      </c>
      <c r="C29" s="34" t="s">
        <v>113</v>
      </c>
      <c r="D29" s="35">
        <v>0.33310000000000001</v>
      </c>
      <c r="E29" s="34"/>
      <c r="F29" s="34">
        <v>62</v>
      </c>
      <c r="G29" s="34">
        <v>51</v>
      </c>
      <c r="H29" s="34">
        <v>2.8299999237060547</v>
      </c>
      <c r="I29" s="24"/>
      <c r="J29" s="24"/>
      <c r="K29" s="13"/>
      <c r="L29" s="22"/>
      <c r="M29" s="22"/>
      <c r="N29" s="31" t="str" cm="1">
        <f t="array" aca="1" ref="N29" ca="1">IF(INDIRECT("M" &amp; ROW())="x", INDIRECT("B" &amp; ROW()) &amp; IF(INDIRECT("E" &amp; ROW())="x", " in 2", " in 3"), "")</f>
        <v/>
      </c>
    </row>
    <row r="30" spans="1:14" ht="187.2" x14ac:dyDescent="0.3">
      <c r="A30" s="37"/>
      <c r="B30" s="45" t="s">
        <v>134</v>
      </c>
      <c r="C30" s="37" t="s">
        <v>135</v>
      </c>
      <c r="D30" s="38">
        <v>0.66690000000000005</v>
      </c>
      <c r="E30" s="37" t="s">
        <v>153</v>
      </c>
      <c r="F30" s="37">
        <v>72</v>
      </c>
      <c r="G30" s="37">
        <v>29</v>
      </c>
      <c r="H30" s="37">
        <v>1.468999981880188</v>
      </c>
      <c r="I30" s="24">
        <v>1.43</v>
      </c>
      <c r="J30" s="24">
        <v>1.5</v>
      </c>
      <c r="K30" s="47" t="s">
        <v>165</v>
      </c>
      <c r="L30" s="22">
        <v>7</v>
      </c>
      <c r="M30" s="46" t="s">
        <v>153</v>
      </c>
      <c r="N30" s="31" t="str" cm="1">
        <f t="array" aca="1" ref="N30" ca="1">IF(INDIRECT("M" &amp; ROW())="x", INDIRECT("B" &amp; ROW()) &amp; IF(INDIRECT("E" &amp; ROW())="x", " in 2", " in 3"), "")</f>
        <v>Maria Sakkari in 2</v>
      </c>
    </row>
    <row r="31" spans="1:14" x14ac:dyDescent="0.3">
      <c r="A31" s="34">
        <v>13</v>
      </c>
      <c r="B31" s="42" t="s">
        <v>145</v>
      </c>
      <c r="C31" s="34" t="s">
        <v>61</v>
      </c>
      <c r="D31" s="35">
        <v>0.1341</v>
      </c>
      <c r="E31" s="34"/>
      <c r="F31" s="34">
        <v>76</v>
      </c>
      <c r="G31" s="34">
        <v>70</v>
      </c>
      <c r="H31" s="34">
        <v>2.690000057220459</v>
      </c>
      <c r="I31" s="24"/>
      <c r="J31" s="24"/>
      <c r="K31" s="13"/>
      <c r="L31" s="22"/>
      <c r="M31" s="22"/>
      <c r="N31" s="31" t="str" cm="1">
        <f t="array" aca="1" ref="N31" ca="1">IF(INDIRECT("M" &amp; ROW())="x", INDIRECT("B" &amp; ROW()) &amp; IF(INDIRECT("E" &amp; ROW())="x", " in 2", " in 3"), "")</f>
        <v/>
      </c>
    </row>
    <row r="32" spans="1:14" ht="187.2" x14ac:dyDescent="0.3">
      <c r="A32" s="37"/>
      <c r="B32" s="45" t="s">
        <v>146</v>
      </c>
      <c r="C32" s="37" t="s">
        <v>147</v>
      </c>
      <c r="D32" s="38">
        <v>0.8659</v>
      </c>
      <c r="E32" s="37" t="s">
        <v>153</v>
      </c>
      <c r="F32" s="37">
        <v>57</v>
      </c>
      <c r="G32" s="37">
        <v>79</v>
      </c>
      <c r="H32" s="37">
        <v>1.5099999904632568</v>
      </c>
      <c r="I32" s="24">
        <v>1.51</v>
      </c>
      <c r="J32" s="24">
        <v>1.55</v>
      </c>
      <c r="K32" s="47" t="s">
        <v>166</v>
      </c>
      <c r="L32" s="22">
        <v>7</v>
      </c>
      <c r="M32" s="46" t="s">
        <v>153</v>
      </c>
      <c r="N32" s="31" t="str" cm="1">
        <f t="array" aca="1" ref="N32" ca="1">IF(INDIRECT("M" &amp; ROW())="x", INDIRECT("B" &amp; ROW()) &amp; IF(INDIRECT("E" &amp; ROW())="x", " in 2", " in 3"), "")</f>
        <v>Maria Camila Osorio Serrano in 2</v>
      </c>
    </row>
    <row r="33" spans="1:14" x14ac:dyDescent="0.3">
      <c r="A33" s="34">
        <v>14</v>
      </c>
      <c r="B33" s="42" t="s">
        <v>125</v>
      </c>
      <c r="C33" s="34" t="s">
        <v>126</v>
      </c>
      <c r="D33" s="35">
        <v>0.46529999999999999</v>
      </c>
      <c r="E33" s="34"/>
      <c r="F33" s="34">
        <v>64</v>
      </c>
      <c r="G33" s="34">
        <v>69</v>
      </c>
      <c r="H33" s="34">
        <v>3.7100000381469727</v>
      </c>
      <c r="I33" s="24"/>
      <c r="J33" s="24"/>
      <c r="K33" s="13"/>
      <c r="L33" s="22"/>
      <c r="M33" s="22"/>
      <c r="N33" s="31" t="str" cm="1">
        <f t="array" aca="1" ref="N33" ca="1">IF(INDIRECT("M" &amp; ROW())="x", INDIRECT("B" &amp; ROW()) &amp; IF(INDIRECT("E" &amp; ROW())="x", " in 2", " in 3"), "")</f>
        <v/>
      </c>
    </row>
    <row r="34" spans="1:14" ht="202.8" x14ac:dyDescent="0.3">
      <c r="A34" s="37"/>
      <c r="B34" s="45" t="s">
        <v>127</v>
      </c>
      <c r="C34" s="37" t="s">
        <v>113</v>
      </c>
      <c r="D34" s="38">
        <v>0.53469999999999995</v>
      </c>
      <c r="E34" s="37" t="s">
        <v>153</v>
      </c>
      <c r="F34" s="37">
        <v>42</v>
      </c>
      <c r="G34" s="37">
        <v>40</v>
      </c>
      <c r="H34" s="37">
        <v>1.3079999685287476</v>
      </c>
      <c r="I34" s="24">
        <v>1.34</v>
      </c>
      <c r="J34" s="24">
        <v>1.35</v>
      </c>
      <c r="K34" s="47" t="s">
        <v>167</v>
      </c>
      <c r="L34" s="22">
        <v>7</v>
      </c>
      <c r="M34" s="46" t="s">
        <v>153</v>
      </c>
      <c r="N34" s="31" t="str" cm="1">
        <f t="array" aca="1" ref="N34" ca="1">IF(INDIRECT("M" &amp; ROW())="x", INDIRECT("B" &amp; ROW()) &amp; IF(INDIRECT("E" &amp; ROW())="x", " in 2", " in 3"), "")</f>
        <v>Veronika Kudermetova in 2</v>
      </c>
    </row>
    <row r="35" spans="1:14" x14ac:dyDescent="0.3">
      <c r="A35" s="34">
        <v>15</v>
      </c>
      <c r="B35" s="44" t="s">
        <v>136</v>
      </c>
      <c r="C35" s="34" t="s">
        <v>137</v>
      </c>
      <c r="D35" s="35">
        <v>0.56210000000000004</v>
      </c>
      <c r="E35" s="34" t="s">
        <v>153</v>
      </c>
      <c r="F35" s="34">
        <v>386</v>
      </c>
      <c r="G35" s="34">
        <v>391</v>
      </c>
      <c r="H35" s="34">
        <v>1.5429999828338623</v>
      </c>
      <c r="I35" s="24">
        <v>1.47</v>
      </c>
      <c r="J35" s="24">
        <v>1.5</v>
      </c>
      <c r="K35" s="13"/>
      <c r="L35" s="22"/>
      <c r="M35" s="46" t="s">
        <v>153</v>
      </c>
      <c r="N35" s="31" t="str" cm="1">
        <f t="array" aca="1" ref="N35" ca="1">IF(INDIRECT("M" &amp; ROW())="x", INDIRECT("B" &amp; ROW()) &amp; IF(INDIRECT("E" &amp; ROW())="x", " in 2", " in 3"), "")</f>
        <v>Anastasija Sevastova in 2</v>
      </c>
    </row>
    <row r="36" spans="1:14" ht="140.4" x14ac:dyDescent="0.3">
      <c r="A36" s="37"/>
      <c r="B36" s="43" t="s">
        <v>138</v>
      </c>
      <c r="C36" s="37" t="s">
        <v>57</v>
      </c>
      <c r="D36" s="38">
        <v>0.43790000000000001</v>
      </c>
      <c r="E36" s="37"/>
      <c r="F36" s="37">
        <v>299</v>
      </c>
      <c r="G36" s="37">
        <v>175</v>
      </c>
      <c r="H36" s="37">
        <v>2.5899999141693115</v>
      </c>
      <c r="I36" s="24"/>
      <c r="J36" s="24"/>
      <c r="K36" s="47" t="s">
        <v>168</v>
      </c>
      <c r="L36" s="22">
        <v>7.5</v>
      </c>
      <c r="M36" s="22"/>
      <c r="N36" s="31" t="str" cm="1">
        <f t="array" aca="1" ref="N36" ca="1">IF(INDIRECT("M" &amp; ROW())="x", INDIRECT("B" &amp; ROW()) &amp; IF(INDIRECT("E" &amp; ROW())="x", " in 2", " in 3"), "")</f>
        <v/>
      </c>
    </row>
    <row r="37" spans="1:14" x14ac:dyDescent="0.3">
      <c r="A37" s="34">
        <v>16</v>
      </c>
      <c r="B37" s="44" t="s">
        <v>151</v>
      </c>
      <c r="C37" s="34" t="s">
        <v>143</v>
      </c>
      <c r="D37" s="35">
        <v>0.7964</v>
      </c>
      <c r="E37" s="34" t="s">
        <v>153</v>
      </c>
      <c r="F37" s="34">
        <v>38</v>
      </c>
      <c r="G37" s="34">
        <v>41</v>
      </c>
      <c r="H37" s="34">
        <v>1.2259999513626099</v>
      </c>
      <c r="I37" s="24">
        <v>1.26</v>
      </c>
      <c r="J37" s="24">
        <v>1.3</v>
      </c>
      <c r="K37" s="13"/>
      <c r="L37" s="22"/>
      <c r="M37" s="46" t="s">
        <v>153</v>
      </c>
      <c r="N37" s="31" t="str" cm="1">
        <f t="array" aca="1" ref="N37" ca="1">IF(INDIRECT("M" &amp; ROW())="x", INDIRECT("B" &amp; ROW()) &amp; IF(INDIRECT("E" &amp; ROW())="x", " in 2", " in 3"), "")</f>
        <v>Xinyu Wang in 2</v>
      </c>
    </row>
    <row r="38" spans="1:14" ht="140.4" x14ac:dyDescent="0.3">
      <c r="A38" s="37"/>
      <c r="B38" s="43" t="s">
        <v>152</v>
      </c>
      <c r="C38" s="37" t="s">
        <v>147</v>
      </c>
      <c r="D38" s="38">
        <v>0.2036</v>
      </c>
      <c r="E38" s="37"/>
      <c r="F38" s="37">
        <v>82</v>
      </c>
      <c r="G38" s="37">
        <v>203</v>
      </c>
      <c r="H38" s="37">
        <v>4.5900001525878906</v>
      </c>
      <c r="I38" s="24"/>
      <c r="J38" s="24"/>
      <c r="K38" s="47" t="s">
        <v>169</v>
      </c>
      <c r="L38" s="22">
        <v>7.5</v>
      </c>
      <c r="M38" s="22"/>
      <c r="N38" s="31" t="str" cm="1">
        <f t="array" aca="1" ref="N38" ca="1">IF(INDIRECT("M" &amp; ROW())="x", INDIRECT("B" &amp; ROW()) &amp; IF(INDIRECT("E" &amp; ROW())="x", " in 2", " in 3"), "")</f>
        <v/>
      </c>
    </row>
    <row r="39" spans="1:14" x14ac:dyDescent="0.3">
      <c r="A39" s="34">
        <v>17</v>
      </c>
      <c r="B39" s="42" t="s">
        <v>139</v>
      </c>
      <c r="C39" s="34" t="s">
        <v>57</v>
      </c>
      <c r="D39" s="35">
        <v>0.1426</v>
      </c>
      <c r="E39" s="34"/>
      <c r="F39" s="34">
        <v>74</v>
      </c>
      <c r="G39" s="34">
        <v>116</v>
      </c>
      <c r="H39" s="34">
        <v>3.1700000762939453</v>
      </c>
      <c r="I39" s="24"/>
      <c r="J39" s="24"/>
      <c r="K39" s="13"/>
      <c r="L39" s="22"/>
      <c r="M39" s="22"/>
      <c r="N39" s="31" t="str" cm="1">
        <f t="array" aca="1" ref="N39" ca="1">IF(INDIRECT("M" &amp; ROW())="x", INDIRECT("B" &amp; ROW()) &amp; IF(INDIRECT("E" &amp; ROW())="x", " in 2", " in 3"), "")</f>
        <v/>
      </c>
    </row>
    <row r="40" spans="1:14" ht="140.4" x14ac:dyDescent="0.3">
      <c r="A40" s="37"/>
      <c r="B40" s="45" t="s">
        <v>140</v>
      </c>
      <c r="C40" s="37" t="s">
        <v>141</v>
      </c>
      <c r="D40" s="38">
        <v>0.85740000000000005</v>
      </c>
      <c r="E40" s="37" t="s">
        <v>153</v>
      </c>
      <c r="F40" s="37">
        <v>80</v>
      </c>
      <c r="G40" s="37">
        <v>136</v>
      </c>
      <c r="H40" s="37">
        <v>1.3919999599456787</v>
      </c>
      <c r="I40" s="24">
        <v>1.48</v>
      </c>
      <c r="J40" s="24">
        <v>1.6</v>
      </c>
      <c r="K40" s="47" t="s">
        <v>170</v>
      </c>
      <c r="L40" s="22">
        <v>6</v>
      </c>
      <c r="M40" s="46" t="s">
        <v>153</v>
      </c>
      <c r="N40" s="31" t="str" cm="1">
        <f t="array" aca="1" ref="N40" ca="1">IF(INDIRECT("M" &amp; ROW())="x", INDIRECT("B" &amp; ROW()) &amp; IF(INDIRECT("E" &amp; ROW())="x", " in 2", " in 3"), "")</f>
        <v>Barbora Krejcikova in 2</v>
      </c>
    </row>
    <row r="41" spans="1:14" x14ac:dyDescent="0.3">
      <c r="A41" s="34">
        <v>18</v>
      </c>
      <c r="B41" s="44" t="s">
        <v>115</v>
      </c>
      <c r="C41" s="34" t="s">
        <v>57</v>
      </c>
      <c r="D41" s="35">
        <v>0.76549999999999996</v>
      </c>
      <c r="E41" s="34" t="s">
        <v>153</v>
      </c>
      <c r="F41" s="34">
        <v>116</v>
      </c>
      <c r="G41" s="34">
        <v>527</v>
      </c>
      <c r="H41" s="34">
        <v>1.315000057220459</v>
      </c>
      <c r="I41" s="24">
        <v>1.33</v>
      </c>
      <c r="J41" s="24">
        <v>1.35</v>
      </c>
      <c r="K41" s="13"/>
      <c r="L41" s="22"/>
      <c r="M41" s="46" t="s">
        <v>153</v>
      </c>
      <c r="N41" s="31" t="str" cm="1">
        <f t="array" aca="1" ref="N41" ca="1">IF(INDIRECT("M" &amp; ROW())="x", INDIRECT("B" &amp; ROW()) &amp; IF(INDIRECT("E" &amp; ROW())="x", " in 2", " in 3"), "")</f>
        <v>Caty McNally in 2</v>
      </c>
    </row>
    <row r="42" spans="1:14" ht="156" x14ac:dyDescent="0.3">
      <c r="A42" s="37"/>
      <c r="B42" s="43" t="s">
        <v>116</v>
      </c>
      <c r="C42" s="37" t="s">
        <v>69</v>
      </c>
      <c r="D42" s="38">
        <v>0.23449999999999999</v>
      </c>
      <c r="E42" s="37"/>
      <c r="F42" s="37">
        <v>157</v>
      </c>
      <c r="G42" s="37">
        <v>97</v>
      </c>
      <c r="H42" s="37">
        <v>3.6500000953674316</v>
      </c>
      <c r="I42" s="24"/>
      <c r="J42" s="24"/>
      <c r="K42" s="47" t="s">
        <v>171</v>
      </c>
      <c r="L42" s="22">
        <v>7.5</v>
      </c>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42">
    <sortCondition ref="A7:A4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2025-08-08T12:22:27Z</dcterms:modified>
</cp:coreProperties>
</file>