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2B56C47-BF8E-4CEB-AA9C-8DDCB6617E06}" xr6:coauthVersionLast="47" xr6:coauthVersionMax="47" xr10:uidLastSave="{00000000-0000-0000-0000-000000000000}"/>
  <bookViews>
    <workbookView xWindow="-72" yWindow="120"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29" i="6" l="1" a="1"/>
  <c r="N100" i="6" a="1"/>
  <c r="N104" i="1" a="1"/>
  <c r="N193" i="6" a="1"/>
  <c r="N93" i="6" a="1"/>
  <c r="N143" i="1" a="1"/>
  <c r="N75" i="1" a="1"/>
  <c r="N170" i="1" a="1"/>
  <c r="N87" i="1" a="1"/>
  <c r="N85" i="1" a="1"/>
  <c r="N96" i="6" a="1"/>
  <c r="N188" i="6" a="1"/>
  <c r="N184" i="6" a="1"/>
  <c r="N169" i="1" a="1"/>
  <c r="N201" i="6" a="1"/>
  <c r="N151" i="1" a="1"/>
  <c r="N134" i="6" a="1"/>
  <c r="N12" i="6" a="1"/>
  <c r="N74" i="6" a="1"/>
  <c r="N146" i="1" a="1"/>
  <c r="N142" i="1" a="1"/>
  <c r="N90" i="6" a="1"/>
  <c r="N101" i="6" a="1"/>
  <c r="N123" i="6" a="1"/>
  <c r="N99" i="6" a="1"/>
  <c r="N95" i="6" a="1"/>
  <c r="N117" i="6" a="1"/>
  <c r="N24" i="6" a="1"/>
  <c r="N21" i="6" a="1"/>
  <c r="N122" i="1" a="1"/>
  <c r="N176" i="6" a="1"/>
  <c r="N99" i="1" a="1"/>
  <c r="N62" i="6" a="1"/>
  <c r="N156" i="1" a="1"/>
  <c r="N75" i="6" a="1"/>
  <c r="N136" i="1" a="1"/>
  <c r="N95" i="1" a="1"/>
  <c r="N15" i="6" a="1"/>
  <c r="N158" i="6" a="1"/>
  <c r="N76" i="6" a="1"/>
  <c r="N132" i="1" a="1"/>
  <c r="N189" i="6" a="1"/>
  <c r="N98" i="1" a="1"/>
  <c r="N51" i="6" a="1"/>
  <c r="N185" i="6" a="1"/>
  <c r="N146" i="6" a="1"/>
  <c r="N94" i="6" a="1"/>
  <c r="N26" i="6" a="1"/>
  <c r="N119" i="1" a="1"/>
  <c r="N157" i="6" a="1"/>
  <c r="N212" i="6" a="1"/>
  <c r="N58" i="6" a="1"/>
  <c r="N137" i="1" a="1"/>
  <c r="N202" i="6" a="1"/>
  <c r="N37" i="6" a="1"/>
  <c r="N208" i="6" a="1"/>
  <c r="N128" i="6" a="1"/>
  <c r="N92" i="6" a="1"/>
  <c r="N124" i="6" a="1"/>
  <c r="N65" i="1" a="1"/>
  <c r="N161" i="6" a="1"/>
  <c r="N113" i="1" a="1"/>
  <c r="N140" i="6" a="1"/>
  <c r="N18" i="6" a="1"/>
  <c r="N214" i="6" a="1"/>
  <c r="N78" i="1" a="1"/>
  <c r="N171" i="6" a="1"/>
  <c r="N86" i="1" a="1"/>
  <c r="N171" i="1" a="1"/>
  <c r="N68" i="1" a="1"/>
  <c r="N174" i="1" a="1"/>
  <c r="N89" i="1" a="1"/>
  <c r="N7" i="6" a="1"/>
  <c r="N173" i="1" a="1"/>
  <c r="N134" i="1" a="1"/>
  <c r="N103" i="6" a="1"/>
  <c r="N109" i="1" a="1"/>
  <c r="N105" i="6" a="1"/>
  <c r="N150" i="1" a="1"/>
  <c r="N105" i="1" a="1"/>
  <c r="N71" i="1" a="1"/>
  <c r="N112" i="6" a="1"/>
  <c r="N176" i="1" a="1"/>
  <c r="N77" i="1" a="1"/>
  <c r="N80" i="1" a="1"/>
  <c r="N130" i="6" a="1"/>
  <c r="N144" i="6" a="1"/>
  <c r="N118" i="1" a="1"/>
  <c r="N78" i="6" a="1"/>
  <c r="N79" i="1" a="1"/>
  <c r="N112" i="1" a="1"/>
  <c r="N50" i="6" a="1"/>
  <c r="N175" i="1" a="1"/>
  <c r="N175" i="6" a="1"/>
  <c r="N157" i="1" a="1"/>
  <c r="N106" i="6" a="1"/>
  <c r="N186" i="6" a="1"/>
  <c r="N135" i="1" a="1"/>
  <c r="N56" i="6" a="1"/>
  <c r="N114" i="1" a="1"/>
  <c r="N130" i="1" a="1"/>
  <c r="N121" i="6" a="1"/>
  <c r="N172" i="1" a="1"/>
  <c r="N161" i="1" a="1"/>
  <c r="N211" i="6" a="1"/>
  <c r="N27" i="6" a="1"/>
  <c r="N132" i="6" a="1"/>
  <c r="N179" i="1" a="1"/>
  <c r="N41" i="6" a="1"/>
  <c r="N36" i="6" a="1"/>
  <c r="N199" i="6" a="1"/>
  <c r="N144" i="1" a="1"/>
  <c r="N80" i="6" a="1"/>
  <c r="N148" i="1" a="1"/>
  <c r="N118" i="6" a="1"/>
  <c r="N40" i="6" a="1"/>
  <c r="N143" i="6" a="1"/>
  <c r="N127" i="6" a="1"/>
  <c r="N116" i="6" a="1"/>
  <c r="N142" i="6" a="1"/>
  <c r="N124" i="1" a="1"/>
  <c r="N88" i="1" a="1"/>
  <c r="N207" i="6" a="1"/>
  <c r="N129" i="1" a="1"/>
  <c r="N116" i="1" a="1"/>
  <c r="N180" i="1" a="1"/>
  <c r="N108" i="6" a="1"/>
  <c r="N159" i="6" a="1"/>
  <c r="N102" i="1" a="1"/>
  <c r="N34" i="6" a="1"/>
  <c r="N76" i="1" a="1"/>
  <c r="N209" i="6" a="1"/>
  <c r="N126" i="6" a="1"/>
  <c r="N122" i="6" a="1"/>
  <c r="N72" i="6" a="1"/>
  <c r="N113" i="6" a="1"/>
  <c r="N103" i="1" a="1"/>
  <c r="N91" i="1" a="1"/>
  <c r="N70" i="6" a="1"/>
  <c r="N97" i="1" a="1"/>
  <c r="N63" i="6" a="1"/>
  <c r="N86" i="6" a="1"/>
  <c r="N133" i="6" a="1"/>
  <c r="N101" i="1" a="1"/>
  <c r="N73" i="6" a="1"/>
  <c r="N10" i="6" a="1"/>
  <c r="N119" i="6" a="1"/>
  <c r="N110" i="6" a="1"/>
  <c r="N182" i="6" a="1"/>
  <c r="N147" i="1" a="1"/>
  <c r="N145" i="6" a="1"/>
  <c r="N183" i="6" a="1"/>
  <c r="N131" i="1" a="1"/>
  <c r="N70" i="1" a="1"/>
  <c r="N65" i="6" a="1"/>
  <c r="N111" i="6" a="1"/>
  <c r="N204" i="6" a="1"/>
  <c r="N81" i="1" a="1"/>
  <c r="N92" i="1" a="1"/>
  <c r="N133"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173" i="6" a="1"/>
  <c r="N163" i="1" a="1"/>
  <c r="N23" i="6" a="1"/>
  <c r="N14" i="6" a="1"/>
  <c r="N159" i="1" a="1"/>
  <c r="N160" i="6" a="1"/>
  <c r="N149" i="1" a="1"/>
  <c r="N149" i="6" a="1"/>
  <c r="N43" i="6" a="1"/>
  <c r="N115" i="1" a="1"/>
  <c r="N155" i="6" a="1"/>
  <c r="N82" i="1" a="1"/>
  <c r="N9" i="6" a="1"/>
  <c r="N203" i="6" a="1"/>
  <c r="N33" i="6" a="1"/>
  <c r="N153" i="1" a="1"/>
  <c r="N205" i="6" a="1"/>
  <c r="N49" i="6" a="1"/>
  <c r="N77" i="6" a="1"/>
  <c r="N108" i="1" a="1"/>
  <c r="N94" i="1" a="1"/>
  <c r="N57" i="6" a="1"/>
  <c r="N148" i="6" a="1"/>
  <c r="N117" i="1" a="1"/>
  <c r="N141" i="6" a="1"/>
  <c r="N69" i="6" a="1"/>
  <c r="N196" i="6" a="1"/>
  <c r="N72" i="1" a="1"/>
  <c r="N47" i="6" a="1"/>
  <c r="N164" i="1" a="1"/>
  <c r="N128" i="1" a="1"/>
  <c r="N168" i="6" a="1"/>
  <c r="N84" i="1" a="1"/>
  <c r="N163" i="6" a="1"/>
  <c r="N187" i="6" a="1"/>
  <c r="N136" i="6" a="1"/>
  <c r="N191" i="6" a="1"/>
  <c r="N160" i="1" a="1"/>
  <c r="N46" i="6" a="1"/>
  <c r="N38" i="6" a="1"/>
  <c r="N178" i="1" a="1"/>
  <c r="N35" i="6" a="1"/>
  <c r="N154" i="6" a="1"/>
  <c r="N179" i="6" a="1"/>
  <c r="N190" i="6" a="1"/>
  <c r="N167" i="6" a="1"/>
  <c r="N90" i="1" a="1"/>
  <c r="N89" i="6" a="1"/>
  <c r="N13" i="6" a="1"/>
  <c r="N83" i="6" a="1"/>
  <c r="N152" i="6" a="1"/>
  <c r="N44" i="6" a="1"/>
  <c r="N192" i="6" a="1"/>
  <c r="N97" i="6" a="1"/>
  <c r="N164" i="6" a="1"/>
  <c r="N178" i="6" a="1"/>
  <c r="N30" i="6" a="1"/>
  <c r="N123" i="1" a="1"/>
  <c r="N73" i="1" a="1"/>
  <c r="N81" i="6" a="1"/>
  <c r="N172" i="6" a="1"/>
  <c r="N139" i="6" a="1"/>
  <c r="N53" i="6" a="1"/>
  <c r="N121" i="1" a="1"/>
  <c r="N106" i="1" a="1"/>
  <c r="N152" i="1" a="1"/>
  <c r="N181" i="6" a="1"/>
  <c r="N107" i="6" a="1"/>
  <c r="N67" i="1" a="1"/>
  <c r="N137" i="6" a="1"/>
  <c r="N55" i="6" a="1"/>
  <c r="N11" i="6" a="1"/>
  <c r="N29" i="6" a="1"/>
  <c r="N17" i="6" a="1"/>
  <c r="N104" i="6" a="1"/>
  <c r="N42" i="6" a="1"/>
  <c r="N59" i="6" a="1"/>
  <c r="N181" i="1" a="1"/>
  <c r="N140" i="1" a="1"/>
  <c r="N194" i="6" a="1"/>
  <c r="N107" i="1" a="1"/>
  <c r="N120" i="6" a="1"/>
  <c r="N167" i="1" a="1"/>
  <c r="N213" i="6" a="1"/>
  <c r="N111" i="1" a="1"/>
  <c r="N200" i="6" a="1"/>
  <c r="N32" i="6" a="1"/>
  <c r="N64" i="1" a="1"/>
  <c r="N110" i="1" a="1"/>
  <c r="N170" i="6" a="1"/>
  <c r="N74" i="1" a="1"/>
  <c r="N126" i="1" a="1"/>
  <c r="N91" i="6" a="1"/>
  <c r="N64" i="6" a="1"/>
  <c r="N66" i="6" a="1"/>
  <c r="N125" i="1" a="1"/>
  <c r="N16" i="6" a="1"/>
  <c r="N210" i="6" a="1"/>
  <c r="N45" i="6" a="1"/>
  <c r="N83" i="1" a="1"/>
  <c r="N66"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166" i="1" a="1"/>
  <c r="N22" i="6" a="1"/>
  <c r="N197" i="6" a="1"/>
  <c r="N115" i="6" a="1"/>
  <c r="N177" i="6" a="1"/>
  <c r="N87" i="6" a="1"/>
  <c r="N138" i="1" a="1"/>
  <c r="N177" i="1" a="1"/>
  <c r="N169" i="6" a="1"/>
  <c r="N85" i="6" a="1"/>
  <c r="N165" i="1" a="1"/>
  <c r="N60" i="6" a="1"/>
  <c r="N69" i="1" a="1"/>
  <c r="N138" i="6" a="1"/>
  <c r="N114" i="6" a="1"/>
  <c r="N25" i="6" a="1"/>
  <c r="N147" i="6" a="1"/>
  <c r="N67" i="6" a="1"/>
  <c r="N61" i="6" a="1"/>
  <c r="N109" i="6" a="1"/>
  <c r="N168" i="1" a="1"/>
  <c r="N168" i="1" l="1"/>
  <c r="N109" i="6"/>
  <c r="N61" i="6"/>
  <c r="N67" i="6"/>
  <c r="N147" i="6"/>
  <c r="N25" i="6"/>
  <c r="N114" i="6"/>
  <c r="N138" i="6"/>
  <c r="N69" i="1"/>
  <c r="O8" i="1"/>
  <c r="N60" i="6"/>
  <c r="N165" i="1"/>
  <c r="N85" i="6"/>
  <c r="N169" i="6"/>
  <c r="N177" i="1"/>
  <c r="N138" i="1"/>
  <c r="N87" i="6"/>
  <c r="N177" i="6"/>
  <c r="N115" i="6"/>
  <c r="N197" i="6"/>
  <c r="N22" i="6"/>
  <c r="N166" i="1"/>
  <c r="N82" i="6"/>
  <c r="N19" i="6"/>
  <c r="N84" i="6"/>
  <c r="N153" i="6"/>
  <c r="N162" i="1"/>
  <c r="N93" i="1"/>
  <c r="N139" i="1"/>
  <c r="N180" i="6"/>
  <c r="N31" i="6"/>
  <c r="N125" i="6"/>
  <c r="N52" i="6"/>
  <c r="N198" i="6"/>
  <c r="N48" i="6"/>
  <c r="N8" i="6"/>
  <c r="N141" i="1"/>
  <c r="N131" i="6"/>
  <c r="N127" i="1"/>
  <c r="N135" i="6"/>
  <c r="N98" i="6"/>
  <c r="N155" i="1"/>
  <c r="N66" i="1"/>
  <c r="N83" i="1"/>
  <c r="N45" i="6"/>
  <c r="N210" i="6"/>
  <c r="N16" i="6"/>
  <c r="N125" i="1"/>
  <c r="N66" i="6"/>
  <c r="N64" i="6"/>
  <c r="N91" i="6"/>
  <c r="N126" i="1"/>
  <c r="N74" i="1"/>
  <c r="N170" i="6"/>
  <c r="N110" i="1"/>
  <c r="N64" i="1"/>
  <c r="N32" i="6"/>
  <c r="N200" i="6"/>
  <c r="N111" i="1"/>
  <c r="N213" i="6"/>
  <c r="N167" i="1"/>
  <c r="N120" i="6"/>
  <c r="N107" i="1"/>
  <c r="N194" i="6"/>
  <c r="N140" i="1"/>
  <c r="N181" i="1"/>
  <c r="N59" i="6"/>
  <c r="N42" i="6"/>
  <c r="N104" i="6"/>
  <c r="N17" i="6"/>
  <c r="N29" i="6"/>
  <c r="N11" i="6"/>
  <c r="N55" i="6"/>
  <c r="N137" i="6"/>
  <c r="N67" i="1"/>
  <c r="N107" i="6"/>
  <c r="N181" i="6"/>
  <c r="N152" i="1"/>
  <c r="N106" i="1"/>
  <c r="N121" i="1"/>
  <c r="N53" i="6"/>
  <c r="N139" i="6"/>
  <c r="N172" i="6"/>
  <c r="N81" i="6"/>
  <c r="N73" i="1"/>
  <c r="N123" i="1"/>
  <c r="N30" i="6"/>
  <c r="N178" i="6"/>
  <c r="N164" i="6"/>
  <c r="N97" i="6"/>
  <c r="N192" i="6"/>
  <c r="N44" i="6"/>
  <c r="N152" i="6"/>
  <c r="N83" i="6"/>
  <c r="N13" i="6"/>
  <c r="N89" i="6"/>
  <c r="N90" i="1"/>
  <c r="N167" i="6"/>
  <c r="N190" i="6"/>
  <c r="N179" i="6"/>
  <c r="N154" i="6"/>
  <c r="N35" i="6"/>
  <c r="N178" i="1"/>
  <c r="N38" i="6"/>
  <c r="N46" i="6"/>
  <c r="N160" i="1"/>
  <c r="N191" i="6"/>
  <c r="N136" i="6"/>
  <c r="N187" i="6"/>
  <c r="N163" i="6"/>
  <c r="N84" i="1"/>
  <c r="N168" i="6"/>
  <c r="N128" i="1"/>
  <c r="N164" i="1"/>
  <c r="N47" i="6"/>
  <c r="N72" i="1"/>
  <c r="N196" i="6"/>
  <c r="N69" i="6"/>
  <c r="N141" i="6"/>
  <c r="N117" i="1"/>
  <c r="N148" i="6"/>
  <c r="N57" i="6"/>
  <c r="N94" i="1"/>
  <c r="N108" i="1"/>
  <c r="N77" i="6"/>
  <c r="N49" i="6"/>
  <c r="N205" i="6"/>
  <c r="N153" i="1"/>
  <c r="N33" i="6"/>
  <c r="N203" i="6"/>
  <c r="N9" i="6"/>
  <c r="N82" i="1"/>
  <c r="N155" i="6"/>
  <c r="N115" i="1"/>
  <c r="N43" i="6"/>
  <c r="N149" i="6"/>
  <c r="N149" i="1"/>
  <c r="N160" i="6"/>
  <c r="N159" i="1"/>
  <c r="N14" i="6"/>
  <c r="N23" i="6"/>
  <c r="N163" i="1"/>
  <c r="N173" i="6"/>
  <c r="N165" i="6"/>
  <c r="N154" i="1"/>
  <c r="N102" i="6"/>
  <c r="N145" i="1"/>
  <c r="N54" i="6"/>
  <c r="N162" i="6"/>
  <c r="N166" i="6"/>
  <c r="N151" i="6"/>
  <c r="N96" i="1"/>
  <c r="N156" i="6"/>
  <c r="N206" i="6"/>
  <c r="N20" i="6"/>
  <c r="N79" i="6"/>
  <c r="N88" i="6"/>
  <c r="N28" i="6"/>
  <c r="N158" i="1"/>
  <c r="N100" i="1"/>
  <c r="N150" i="6"/>
  <c r="N71" i="6"/>
  <c r="N174" i="6"/>
  <c r="N195" i="6"/>
  <c r="N39" i="6"/>
  <c r="N120" i="1"/>
  <c r="N68" i="6"/>
  <c r="N133" i="1"/>
  <c r="N92" i="1"/>
  <c r="N81" i="1"/>
  <c r="N204" i="6"/>
  <c r="N111" i="6"/>
  <c r="N65" i="6"/>
  <c r="N70" i="1"/>
  <c r="N131" i="1"/>
  <c r="N183" i="6"/>
  <c r="N145" i="6"/>
  <c r="N147" i="1"/>
  <c r="N182" i="6"/>
  <c r="N110" i="6"/>
  <c r="N119" i="6"/>
  <c r="N10" i="6"/>
  <c r="N73" i="6"/>
  <c r="N101" i="1"/>
  <c r="N133" i="6"/>
  <c r="N86" i="6"/>
  <c r="N63" i="6"/>
  <c r="N97" i="1"/>
  <c r="N70" i="6"/>
  <c r="N91" i="1"/>
  <c r="N103" i="1"/>
  <c r="N113" i="6"/>
  <c r="N72" i="6"/>
  <c r="N122" i="6"/>
  <c r="N126" i="6"/>
  <c r="N209" i="6"/>
  <c r="N76" i="1"/>
  <c r="N34" i="6"/>
  <c r="N102" i="1"/>
  <c r="N159" i="6"/>
  <c r="N108" i="6"/>
  <c r="N180" i="1"/>
  <c r="N116" i="1"/>
  <c r="N129" i="1"/>
  <c r="N207" i="6"/>
  <c r="N88" i="1"/>
  <c r="N124" i="1"/>
  <c r="N142" i="6"/>
  <c r="N116" i="6"/>
  <c r="N127" i="6"/>
  <c r="N143" i="6"/>
  <c r="N40" i="6"/>
  <c r="N118" i="6"/>
  <c r="N148" i="1"/>
  <c r="N80" i="6"/>
  <c r="N144" i="1"/>
  <c r="N199" i="6"/>
  <c r="O7" i="1"/>
  <c r="N36" i="6"/>
  <c r="N41" i="6"/>
  <c r="N179" i="1"/>
  <c r="N132" i="6"/>
  <c r="N27" i="6"/>
  <c r="N211" i="6"/>
  <c r="N161" i="1"/>
  <c r="N172" i="1"/>
  <c r="N121" i="6"/>
  <c r="N130" i="1"/>
  <c r="N114" i="1"/>
  <c r="N56" i="6"/>
  <c r="N135" i="1"/>
  <c r="N186" i="6"/>
  <c r="N106" i="6"/>
  <c r="N157" i="1"/>
  <c r="N175" i="6"/>
  <c r="N175" i="1"/>
  <c r="N50" i="6"/>
  <c r="N112" i="1"/>
  <c r="N79" i="1"/>
  <c r="N78" i="6"/>
  <c r="N118" i="1"/>
  <c r="N144" i="6"/>
  <c r="N130" i="6"/>
  <c r="N80" i="1"/>
  <c r="N77" i="1"/>
  <c r="N176" i="1"/>
  <c r="N112" i="6"/>
  <c r="N71" i="1"/>
  <c r="N105" i="1"/>
  <c r="N150" i="1"/>
  <c r="N105" i="6"/>
  <c r="N109" i="1"/>
  <c r="N103" i="6"/>
  <c r="N134" i="1"/>
  <c r="N173" i="1"/>
  <c r="N7" i="6"/>
  <c r="N89" i="1"/>
  <c r="N174" i="1"/>
  <c r="N68" i="1"/>
  <c r="N171" i="1"/>
  <c r="N86" i="1"/>
  <c r="N171" i="6"/>
  <c r="N78" i="1"/>
  <c r="N214" i="6"/>
  <c r="N18" i="6"/>
  <c r="N140" i="6"/>
  <c r="N113" i="1"/>
  <c r="N161" i="6"/>
  <c r="N65" i="1"/>
  <c r="N124" i="6"/>
  <c r="N92" i="6"/>
  <c r="N128" i="6"/>
  <c r="N208" i="6"/>
  <c r="N37" i="6"/>
  <c r="N202" i="6"/>
  <c r="N137" i="1"/>
  <c r="N58" i="6"/>
  <c r="N212" i="6"/>
  <c r="N157" i="6"/>
  <c r="N119" i="1"/>
  <c r="N26" i="6"/>
  <c r="N94" i="6"/>
  <c r="N146" i="6"/>
  <c r="N185" i="6"/>
  <c r="N51" i="6"/>
  <c r="N98" i="1"/>
  <c r="N189" i="6"/>
  <c r="N132" i="1"/>
  <c r="N76" i="6"/>
  <c r="N158" i="6"/>
  <c r="N15" i="6"/>
  <c r="N95" i="1"/>
  <c r="N136" i="1"/>
  <c r="N75" i="6"/>
  <c r="N156" i="1"/>
  <c r="N62" i="6"/>
  <c r="N99" i="1"/>
  <c r="N176" i="6"/>
  <c r="N122" i="1"/>
  <c r="N21" i="6"/>
  <c r="N24" i="6"/>
  <c r="N117" i="6"/>
  <c r="N95" i="6"/>
  <c r="N99" i="6"/>
  <c r="N123" i="6"/>
  <c r="N101" i="6"/>
  <c r="N90" i="6"/>
  <c r="N142" i="1"/>
  <c r="N146" i="1"/>
  <c r="N74" i="6"/>
  <c r="N12" i="6"/>
  <c r="N134" i="6"/>
  <c r="N151" i="1"/>
  <c r="N201" i="6"/>
  <c r="N169" i="1"/>
  <c r="N184" i="6"/>
  <c r="N188" i="6"/>
  <c r="N96" i="6"/>
  <c r="N85" i="1"/>
  <c r="N87" i="1"/>
  <c r="N170" i="1"/>
  <c r="N75" i="1"/>
  <c r="N143" i="1"/>
  <c r="N93" i="6"/>
  <c r="N193" i="6"/>
  <c r="N104" i="1"/>
  <c r="N100" i="6"/>
  <c r="N12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<sst xmlns="http://schemas.openxmlformats.org/spreadsheetml/2006/main" count="438" uniqueCount="265">
  <si>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</si>
  <si>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</si>
  <si>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</si>
  <si>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</si>
  <si>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</si>
  <si>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</si>
  <si>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</si>
  <si>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</si>
  <si>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</si>
  <si>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</si>
  <si>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</si>
  <si>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</si>
  <si>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</si>
  <si>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</si>
  <si>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</si>
  <si>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</si>
  <si>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</si>
  <si>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</si>
  <si>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</si>
  <si>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</si>
  <si>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</si>
  <si>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</si>
  <si>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</si>
  <si>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</si>
  <si>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</si>
  <si>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</si>
  <si>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</si>
  <si>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</si>
  <si>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</si>
  <si>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</si>
  <si>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</si>
  <si>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</si>
  <si>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</si>
  <si>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</si>
  <si>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</si>
  <si>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</si>
  <si>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</si>
  <si>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</si>
  <si>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</si>
  <si>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</si>
  <si>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</si>
  <si>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</si>
  <si>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</si>
  <si>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</si>
  <si>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</si>
  <si>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</si>
  <si>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</si>
  <si>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</si>
  <si>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</si>
  <si>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</si>
  <si>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</si>
  <si>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</si>
  <si>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</si>
  <si>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</si>
  <si>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Daniel Elahi Galan</t>
  </si>
  <si>
    <t>COL</t>
  </si>
  <si>
    <t>Raphael Collignon</t>
  </si>
  <si>
    <t>BEL</t>
  </si>
  <si>
    <t>Jenson Brooksby</t>
  </si>
  <si>
    <t>USA</t>
  </si>
  <si>
    <t>N/A</t>
  </si>
  <si>
    <t>Aleksandar Vukic</t>
  </si>
  <si>
    <t>AUS</t>
  </si>
  <si>
    <t>Francesco Passaro</t>
  </si>
  <si>
    <t>ITA</t>
  </si>
  <si>
    <t>Flavio Cobolli</t>
  </si>
  <si>
    <t>Gabriel Diallo</t>
  </si>
  <si>
    <t>CAN</t>
  </si>
  <si>
    <t>Damir Dzumhur</t>
  </si>
  <si>
    <t>BIH</t>
  </si>
  <si>
    <t>Jaume Antoni Munar Clar</t>
  </si>
  <si>
    <t>ESP</t>
  </si>
  <si>
    <t>Jaime Faria</t>
  </si>
  <si>
    <t>POR</t>
  </si>
  <si>
    <t>Zizou Bergs</t>
  </si>
  <si>
    <t>Chun Hsin Tseng</t>
  </si>
  <si>
    <t>TPE</t>
  </si>
  <si>
    <t>Federico Agustin Gomez</t>
  </si>
  <si>
    <t>ARG</t>
  </si>
  <si>
    <t>Jack Draper</t>
  </si>
  <si>
    <t>GBR</t>
  </si>
  <si>
    <t>Ugo Humbert</t>
  </si>
  <si>
    <t>FRA</t>
  </si>
  <si>
    <t>Adam Walton</t>
  </si>
  <si>
    <t>Aleksandar Kovacevic</t>
  </si>
  <si>
    <t>Chak Lam Coleman Wong</t>
  </si>
  <si>
    <t>HKG</t>
  </si>
  <si>
    <t>James Duckworth</t>
  </si>
  <si>
    <t>Tristan Boyer</t>
  </si>
  <si>
    <t>Dino Prizmic</t>
  </si>
  <si>
    <t>CRO</t>
  </si>
  <si>
    <t>Andrey Rublev</t>
  </si>
  <si>
    <t>RUS</t>
  </si>
  <si>
    <t>Karen Khachanov</t>
  </si>
  <si>
    <t>Nishesh Basavareddy</t>
  </si>
  <si>
    <t>Hugo Dellien</t>
  </si>
  <si>
    <t>BOL</t>
  </si>
  <si>
    <t>Kamil Majchrzak</t>
  </si>
  <si>
    <t>POL</t>
  </si>
  <si>
    <t>Cameron Norrie</t>
  </si>
  <si>
    <t>Sebastian Korda</t>
  </si>
  <si>
    <t>Francisco Comesana</t>
  </si>
  <si>
    <t>Alex Michelsen</t>
  </si>
  <si>
    <t>Frances Tiafoe</t>
  </si>
  <si>
    <t>Yoshihito Nishioka</t>
  </si>
  <si>
    <t>JPN</t>
  </si>
  <si>
    <t>Martin Damm</t>
  </si>
  <si>
    <t>Darwin Blanch</t>
  </si>
  <si>
    <t>Jan-Lennard Struff</t>
  </si>
  <si>
    <t>GER</t>
  </si>
  <si>
    <t>Mackenzie Mcdonald</t>
  </si>
  <si>
    <t>Botic Van De Zandschulp</t>
  </si>
  <si>
    <t>NED</t>
  </si>
  <si>
    <t>Holger Rune</t>
  </si>
  <si>
    <t>DEN</t>
  </si>
  <si>
    <t>Joao Fonseca</t>
  </si>
  <si>
    <t>BRA</t>
  </si>
  <si>
    <t>Miomir Kecmanovic</t>
  </si>
  <si>
    <t>SRB</t>
  </si>
  <si>
    <t>Sebastian Baez</t>
  </si>
  <si>
    <t>Lloyd Harris</t>
  </si>
  <si>
    <t>RSA</t>
  </si>
  <si>
    <t>Sebastian Ofner</t>
  </si>
  <si>
    <t>AUT</t>
  </si>
  <si>
    <t>Casper Ruud</t>
  </si>
  <si>
    <t>NOR</t>
  </si>
  <si>
    <t>Mattia Bellucci</t>
  </si>
  <si>
    <t>Juncheng Shang</t>
  </si>
  <si>
    <t>CHN</t>
  </si>
  <si>
    <t>Reilly Opelka</t>
  </si>
  <si>
    <t>Carlos Alcaraz</t>
  </si>
  <si>
    <t>Elsa Jacquemot</t>
  </si>
  <si>
    <t>Marie Bouzkova</t>
  </si>
  <si>
    <t>CZE</t>
  </si>
  <si>
    <t>Elise Mertens</t>
  </si>
  <si>
    <t>Alyssa Ahn</t>
  </si>
  <si>
    <t>Cristina Bucsa</t>
  </si>
  <si>
    <t>Claire Liu</t>
  </si>
  <si>
    <t>Elena Rybakina</t>
  </si>
  <si>
    <t>KAZ</t>
  </si>
  <si>
    <t>Julieta Pareja</t>
  </si>
  <si>
    <t>Aliaksandra Sasnovich</t>
  </si>
  <si>
    <t>BLR</t>
  </si>
  <si>
    <t>Iva Jovic</t>
  </si>
  <si>
    <t>Anastasia Pavlyuchenkova</t>
  </si>
  <si>
    <t>Dayana Yastremska</t>
  </si>
  <si>
    <t>UKR</t>
  </si>
  <si>
    <t>Liudmila Samsonova</t>
  </si>
  <si>
    <t>Yue Yuan</t>
  </si>
  <si>
    <t>Leolia Jeanjean</t>
  </si>
  <si>
    <t>Priscilla Hon</t>
  </si>
  <si>
    <t>Ann Li</t>
  </si>
  <si>
    <t>Rebecca Sramkova</t>
  </si>
  <si>
    <t>SVK</t>
  </si>
  <si>
    <t>Barbora Krejcikova</t>
  </si>
  <si>
    <t>Victoria Mboko</t>
  </si>
  <si>
    <t>Taylor Townsend</t>
  </si>
  <si>
    <t>Antonia Ruzic</t>
  </si>
  <si>
    <t>Alycia Parks</t>
  </si>
  <si>
    <t>Mirra Andreeva</t>
  </si>
  <si>
    <t>Madison Keys</t>
  </si>
  <si>
    <t>Renata Zarazua</t>
  </si>
  <si>
    <t>MEX</t>
  </si>
  <si>
    <t>Petra Kvitova</t>
  </si>
  <si>
    <t>Diane Parry</t>
  </si>
  <si>
    <t>Katie Volynets</t>
  </si>
  <si>
    <t>Zeynep Sonmez</t>
  </si>
  <si>
    <t>TUR</t>
  </si>
  <si>
    <t>Venus Williams</t>
  </si>
  <si>
    <t>Karolina Muchova</t>
  </si>
  <si>
    <t>Daria Kasatkina</t>
  </si>
  <si>
    <t>Elena Gabriela Ruse</t>
  </si>
  <si>
    <t>ROU</t>
  </si>
  <si>
    <t>Kamilla Rakhimova</t>
  </si>
  <si>
    <t>Caroline Garcia</t>
  </si>
  <si>
    <t>Magdalena Frech</t>
  </si>
  <si>
    <t>Talia Gibson</t>
  </si>
  <si>
    <t>Darja Semenistaja</t>
  </si>
  <si>
    <t>LAT</t>
  </si>
  <si>
    <t>Peyton Stearns</t>
  </si>
  <si>
    <t>Maria Sakkari</t>
  </si>
  <si>
    <t>GRE</t>
  </si>
  <si>
    <t>Tatjana Maria</t>
  </si>
  <si>
    <t>Anna Bondar</t>
  </si>
  <si>
    <t>HUN</t>
  </si>
  <si>
    <t>Elina Svitolina</t>
  </si>
  <si>
    <t>Anna Kalinskaya</t>
  </si>
  <si>
    <t>Clervie Ngounoue</t>
  </si>
  <si>
    <t>Yulia Putintseva</t>
  </si>
  <si>
    <t>Elisabetta Cocciaretto</t>
  </si>
  <si>
    <t>Best of 3 sets. Tie break to 10 points at 6-6 in a 3rd set</t>
  </si>
  <si>
    <t>Best of 5 sets. Tie break to 10 points at 6-6 in a 5th set.</t>
  </si>
  <si>
    <t>x</t>
  </si>
  <si>
    <t>Baez in 5</t>
  </si>
  <si>
    <r>
      <t xml:space="preserve">1st meeting. Hard win %'s are better for Harris. 
Baez reached the 2nd round last year. 3rd round in Winston Salem. 2nd round in Cincinnati. 
Harris has come through the qual rounds. He had 2 CH titles in April 2024 but has had little success in the last 12 months.
12 month ATP stats favour Harris on serve. Difficult match up to assess. 
</t>
    </r>
    <r>
      <rPr>
        <b/>
        <sz val="12"/>
        <color theme="1"/>
        <rFont val="Calibri"/>
        <family val="2"/>
        <scheme val="minor"/>
      </rPr>
      <t xml:space="preserve">Lay Harris around 1.40 and remove liability at 1.80. Lay set 1 winner. </t>
    </r>
  </si>
  <si>
    <t>Bergs in 4</t>
  </si>
  <si>
    <r>
      <t xml:space="preserve">1st meeting. Hard win %'s are better for bergs. 
Bergs reached the 2nd round last year. 3rd Round in Miami 2025, Final in Auckland 2025, 3rd Round in Winston-Salem 2024.
Tseng lost in the qual rounds last season. 2nd round in Miami. CH semi in Oct. 
12 month ATP stats favour Tseng on serve. Most of his matches were in qual rounds. 
</t>
    </r>
    <r>
      <rPr>
        <b/>
        <sz val="12"/>
        <color theme="1"/>
        <rFont val="Calibri"/>
        <family val="2"/>
        <scheme val="minor"/>
      </rPr>
      <t xml:space="preserve">Back Bergs around 1.90 to 2.10 and remove liability at 1.55. 4 sets. </t>
    </r>
  </si>
  <si>
    <t>Blanch in 4</t>
  </si>
  <si>
    <r>
      <t xml:space="preserve">1st meeting. Hard win %'s are fairly even. 
Damm lost in the qual rounds last year. This year, he made it through the qual rounds. CH semi in May. Most of his best results were in ITF's. 
Blanch reached the 2nd round in Winston Salem. Most of his matches were in ITF's. 
2025 ATP stats favour Blanch. 
</t>
    </r>
    <r>
      <rPr>
        <b/>
        <sz val="12"/>
        <color theme="1"/>
        <rFont val="Calibri"/>
        <family val="2"/>
        <scheme val="minor"/>
      </rPr>
      <t>Lay Damm around 1.65 and remove liability at 2.10. 4 sets.</t>
    </r>
  </si>
  <si>
    <t xml:space="preserve">Humbert in 4. </t>
  </si>
  <si>
    <r>
      <t xml:space="preserve">1st meeting. Hard win %'s are better for Walton. 
Humbert reached the 2nd round last year. 4th Round at the Australian Open 2025, Final in Tokyo 2024.
Walton lost in the 1st round last season. 3rd round in Cincinnati. Semi finals in Los Cabos 2025, 4th Round in Miami 2025.
12 month and 2025 ATP stats are stronger for Humbert on serve. 4 sets.
</t>
    </r>
    <r>
      <rPr>
        <b/>
        <sz val="12"/>
        <color theme="1"/>
        <rFont val="Calibri"/>
        <family val="2"/>
        <scheme val="minor"/>
      </rPr>
      <t>Back Humbert around 2.00 to 2.20 and remove liability at 1.60.</t>
    </r>
  </si>
  <si>
    <t>Wong in 5</t>
  </si>
  <si>
    <t>Fonseca in 4</t>
  </si>
  <si>
    <r>
      <t xml:space="preserve">H2H 1-1. Most recent March 2025, hard, 2 sets. Wong won by walkover in 2023. 2025 hard win %'s are even. 
Kovacevic lost in the 1st round last year. 2nd rounds in Winston Salem and Washington. Final in Los Cabos 2025. CH title in March. 
Wong lost in the qual rounds last season. This year, he has come through the qual rounds. 2nd round in Cincinnati. 3rd Round in Miami 2025. 
12 month and 2025 ATP stats favour Wong. 4 or  5 sets.
</t>
    </r>
    <r>
      <rPr>
        <b/>
        <sz val="12"/>
        <color theme="1"/>
        <rFont val="Calibri"/>
        <family val="2"/>
        <scheme val="minor"/>
      </rPr>
      <t>Lay Kovacevic around 1.45 and remove liability at 1.90. Lay set 1 winner.</t>
    </r>
  </si>
  <si>
    <t>Korda in 5</t>
  </si>
  <si>
    <r>
      <t xml:space="preserve">Korda 3-1. Most recent June 2023, grass, Korda in 2. Norrie won on hard in Feb. 2022, 3rd set tie break. Korda won on hard in 2022 and 2021, straight sets each time. Hard win %'s are better for Korda.
Norrie reached the 3rd Round in Washington 2025, 3rd Round in Indian Wells 2025, Quarter finals in Delray Beach 2025, Quarter finals in Hong Kong 2025.
Korda reached the 2nd round last season. Semi finals in Winston Salem. Quarter finals in Miami 2025, Final in Adelaide 2025, Semi finals in Montreal 2024.
12 month and 2025 stats are stronger for Korda. 4 or 5 sets.
</t>
    </r>
    <r>
      <rPr>
        <b/>
        <sz val="12"/>
        <color theme="1"/>
        <rFont val="Calibri"/>
        <family val="2"/>
        <scheme val="minor"/>
      </rPr>
      <t>Back Korda around 2.00 to 2.20 and remove liability at 1.60. Lay set 1 winner.</t>
    </r>
  </si>
  <si>
    <r>
      <t xml:space="preserve">1st meeting. Hard win %'s are better for Fonseca. 
Fonseca lost in the qual rounds last year. 3rd round in Cincinnati. 3rd Round in Miami 2025. 
Kecmanovic reached the 2nd round last season. Quarter final in Winston Salem. Title in Delray Beach 2025, 3rd Round at the Australian Open 2025, Semi finals in Adelaide 2025.
12 month and 2025 stats favour Fonseca on serve. 4 sets.
</t>
    </r>
    <r>
      <rPr>
        <b/>
        <sz val="12"/>
        <color theme="1"/>
        <rFont val="Calibri"/>
        <family val="2"/>
        <scheme val="minor"/>
      </rPr>
      <t xml:space="preserve">Back Fonseca around 2.00 to 2.30 and remove liability at 1.65. Lay set 1 winner. </t>
    </r>
  </si>
  <si>
    <t>Draper in 3</t>
  </si>
  <si>
    <r>
      <t xml:space="preserve">1st meeting. Hard win %'s are much better for Draper.
Gomez lost in the qual rounds last year. He has come through the qual rounds. 2nd round in Chengdu in Sep. 
Draper reached the semis last season. Title in Indian Wells 2025, Final in Doha 2025, 4th Round at the Australian Open 2025, Quarter finals in Tokyo 2024.
12 month and 2025 stats are stronger for Draper. 
</t>
    </r>
    <r>
      <rPr>
        <b/>
        <sz val="12"/>
        <color theme="1"/>
        <rFont val="Calibri"/>
        <family val="2"/>
        <scheme val="minor"/>
      </rPr>
      <t xml:space="preserve">Back Draper if he goes a set and a break behind. </t>
    </r>
  </si>
  <si>
    <t>Bellucci in 4</t>
  </si>
  <si>
    <r>
      <t xml:space="preserve">1st meeting. 12 month hard win %'s favour Shang. Bellucci leads in 2025. 
Bellucci reached the 2nd round as qualifier last year. 2nd round in Winston Salem. CH title in Aug. CH final in Oct. 
Shang reached the 3rd round last season. Semi finals in Hong Kong 2025, Title in Chengdu 2024, 3rd Round at the US Open 2024, 3rd Round in Winston-Salem 2024.
12 month and 2025 stats favour Shang. recent performances are better for Bellucci. 
</t>
    </r>
    <r>
      <rPr>
        <b/>
        <sz val="12"/>
        <color theme="1"/>
        <rFont val="Calibri"/>
        <family val="2"/>
        <scheme val="minor"/>
      </rPr>
      <t>Back Bellucci around 2.20 to 2.30 and remove liability at 1.70. Lay set 1 winner. 4 sets.</t>
    </r>
  </si>
  <si>
    <t>Michelsen in 3</t>
  </si>
  <si>
    <r>
      <t xml:space="preserve">1st meeting. 12 month hard win %'s are even. 
Comesana reached the 3rd round last year. 4th round in Cincinnati. 2nd round in Toronto. 
Michelsen reached the 2nd round last season. Quarter finals in Toronto 2025, Semi finals in Delray Beach 2025, 4th Round at the Australian Open 2025, Quarter finals in Auckland 2025, Quarter finals in Tokyo 2024.
12 month and 2025 stats are stronger for Michelsen. 
</t>
    </r>
    <r>
      <rPr>
        <b/>
        <sz val="12"/>
        <color theme="1"/>
        <rFont val="Calibri"/>
        <family val="2"/>
        <scheme val="minor"/>
      </rPr>
      <t>Back Michelsen around 1.80 to 1.90 and remove liability at 1.40.</t>
    </r>
  </si>
  <si>
    <t xml:space="preserve">Galan in 4 </t>
  </si>
  <si>
    <r>
      <t xml:space="preserve">Galan 1-0 (Dec 2024, hard, 3 sets). Hard win %'s favour Galan. 
Galan lost in the qual rounds last year. This year, he again lost in the qual rounds. 2nd round in Cincinnati. 
Collignon plays very few hard matches. An ITF semi final in 2022 was his last decent result. 
</t>
    </r>
    <r>
      <rPr>
        <b/>
        <sz val="12"/>
        <color theme="1"/>
        <rFont val="Calibri"/>
        <family val="2"/>
        <scheme val="minor"/>
      </rPr>
      <t xml:space="preserve">Lay Collignon around 1.45 and remove liability at 1.90. 4 sets. </t>
    </r>
  </si>
  <si>
    <t>Tiafoe in 3</t>
  </si>
  <si>
    <r>
      <t xml:space="preserve">H2H 3-3. Most recent Feb 2025, indoors, Nishioka in 3. He won on hard in July 2024, 2 sets. Tiafoe won on hard in Feb 2023, 2 sets. Hard win %'s are better for Tiafoe.
Tiafoe reached the Semi final last year. 4th round in Cincinnati. 4th Round in Toronto 2025, Quarter finals in Washington 2025.
Nishioka lost in the 1st round last season. 2nd round of the Aus Open. 3 other ATP 2nd rounds in 2025.
</t>
    </r>
    <r>
      <rPr>
        <b/>
        <sz val="12"/>
        <color theme="1"/>
        <rFont val="Calibri"/>
        <family val="2"/>
        <scheme val="minor"/>
      </rPr>
      <t>Back Tiafoe if he loses set 1.</t>
    </r>
  </si>
  <si>
    <t>Duckworth in 5</t>
  </si>
  <si>
    <r>
      <t xml:space="preserve">1st meeting. Hard win %'s are fairly even. 
Duckworth lost in the 1st round last year. This time he lost in the qual rounds. 2nd round in Toronto. CH final in March. Quarter finals in Los Cabos 2025. 2nd round of the Aus Open. 
Boyer lost in the qual round last season. 2nd rounds in Cincinnati and Toronto. 2nd round in Indian Wells. 
12 month and 2025 stats are a little better for Boyer on serve. 4 or 5 sets.
</t>
    </r>
    <r>
      <rPr>
        <b/>
        <sz val="12"/>
        <color theme="1"/>
        <rFont val="Calibri"/>
        <family val="2"/>
        <scheme val="minor"/>
      </rPr>
      <t xml:space="preserve">Back Duckworth around 2.30 and remove liability at 1.70. Lay set 1 winner. </t>
    </r>
  </si>
  <si>
    <t>Munar in 4</t>
  </si>
  <si>
    <r>
      <t xml:space="preserve">Faria 1-0 (Feb 2025, clay, 3 sets). Hard win %'s are better for Faria. 
Munar lost in the 1st round last year. Quarter finals in Winston Salem. 2nd rounds in Toronto and Washington. 3rd Round in Miami 2025, Semi finals in Hong Kong 2025.
Faria lost in the qual rounds last season. This time, he lost in the qual rounds. CH semi in Aug. 2nd round of the Aus Open. 
</t>
    </r>
    <r>
      <rPr>
        <b/>
        <sz val="12"/>
        <color theme="1"/>
        <rFont val="Calibri"/>
        <family val="2"/>
        <scheme val="minor"/>
      </rPr>
      <t xml:space="preserve">
Back Munar around 1.80 to 1.90 and remove liability at 1.45. 4 sets.</t>
    </r>
  </si>
  <si>
    <r>
      <t xml:space="preserve">Cobolli 1-0 (May 2022, clay, 3 sets). Hard win %'s are better for Passaro. 
Passaro lost in the qual rounds last year. This time, he made it through the qual rounds. 2nd round of the Aus Open. 
Cobolli reached the 3rd round last season. 4th Round in Toronto 2025, Quarter finals in Beijing 2024.
12 month and 2025 stats favour Passaro. Most of his matches were in qual rounds. recent performances are better for Cobolli. 
</t>
    </r>
    <r>
      <rPr>
        <b/>
        <sz val="12"/>
        <color theme="1"/>
        <rFont val="Calibri"/>
        <family val="2"/>
        <scheme val="minor"/>
      </rPr>
      <t xml:space="preserve">Back Cobolli around 1.70 to 1.85 and remove liability at 1.40. </t>
    </r>
  </si>
  <si>
    <t>Cobolli in 4</t>
  </si>
  <si>
    <t>Mcdonald in 5</t>
  </si>
  <si>
    <r>
      <t xml:space="preserve">1st meeting. Hard win %'s favour Mcdonald. 
Struff lost in the 1st round last year. This year, he made it through the qual rounds. 2nd round in Auckland. 
Mcdonald lost in the 1st round last season. 2nd rounds in Winston Salem, Toronto and Washington. 
2025 stats favour Mcdonald. recent performances are better for him. 
</t>
    </r>
    <r>
      <rPr>
        <b/>
        <sz val="12"/>
        <color theme="1"/>
        <rFont val="Calibri"/>
        <family val="2"/>
        <scheme val="minor"/>
      </rPr>
      <t>Lay Struff around 1.65 and remove liability at 2.10. Lay set 1 winner. 5 sets.</t>
    </r>
  </si>
  <si>
    <t>Brooksby in 4</t>
  </si>
  <si>
    <r>
      <t xml:space="preserve">H2H 1-1. Most recent June 2025, grass, Vukic in 2. Brooksby won on hard in 2019, 2 sets. Hard win %'s are fairly even in the last 12 months. Brooksby leads in 2025. 
Brooksby reached the 3rd round in Cincinnati. 3rd Round in Indian Wells 2025.
Vukic lost in the 1st round last season. 3rd Round in Toronto 2025, 3rd Round at the Australian Open 2025, 3rd Round in Shanghai 2024, 3rd Round in Winston-Salem 2024.
12 month and 2025 stats are better for Vukic. recent performances are better for Brooksby. 
</t>
    </r>
    <r>
      <rPr>
        <b/>
        <sz val="12"/>
        <color theme="1"/>
        <rFont val="Calibri"/>
        <family val="2"/>
        <scheme val="minor"/>
      </rPr>
      <t>Back Brooksby around 1.90 to 2.10 and remove liability at 1.55. Lay set 1 winner.</t>
    </r>
  </si>
  <si>
    <t>Majchrzak in 3</t>
  </si>
  <si>
    <t>Rublev in 3</t>
  </si>
  <si>
    <t>Khachanov in 3</t>
  </si>
  <si>
    <t>Ruud in 3</t>
  </si>
  <si>
    <t>Alcaraz in 3</t>
  </si>
  <si>
    <r>
      <t xml:space="preserve">H2h 1-1. Most recent Apr 2025, clay, Majchrzak in 2. Dellien won on clay in July 2018, 3 sets. Hard win %'s are better for Majchrzak. 
Dellien lost in the qual round last year. He plays few hard tournaments. 
Majchrzak lost in the qual rounds last season. 3rd round in Winston Salem. CH title in Aug. CH title in Oct. 
</t>
    </r>
    <r>
      <rPr>
        <b/>
        <sz val="12"/>
        <color theme="1"/>
        <rFont val="Calibri"/>
        <family val="2"/>
        <scheme val="minor"/>
      </rPr>
      <t>Back Majchrzak if he loses set 1.</t>
    </r>
  </si>
  <si>
    <r>
      <t xml:space="preserve">Rune 2-0. Most recent Apr 2023, clay, 3rd set tie break. He won on clay in 2022 by retirement. Hard win %'s are fairly even in the last 12 months. Rune leads in 2025. 
Zandschulp reached the 3rd round last year. Final in Winston Salem. 3rd Round in Indian Wells 2025.
Rune lost in the 1st round last season. Quarter final in Cincinnati. 4th Round in Toronto 2025, Final in Indian Wells 2025, 4th Round at the Australian Open 2025, 4th Round in Shanghai 2024, Semi finals in Tokyo 2024. 
12 month and 2025 stats are stronger for Rune. 
</t>
    </r>
    <r>
      <rPr>
        <b/>
        <sz val="12"/>
        <color theme="1"/>
        <rFont val="Calibri"/>
        <family val="2"/>
        <scheme val="minor"/>
      </rPr>
      <t>Back Rune around 1.80 to 1.95 and remove liability at 1.45.</t>
    </r>
  </si>
  <si>
    <t>Rune in 4</t>
  </si>
  <si>
    <t>Diallo in 4</t>
  </si>
  <si>
    <r>
      <t xml:space="preserve">1st meeting. 12 month hard win %'s are even. Dzumhur leads in 2025.
Diallo reached the 3rd round as qualifier last year. 3rd rounds in Winston Salem, Cincinnati and Toronto (BYE's in the 1st rounds). 2nd round of the Aus Open. 
Dzumhur lost in the qual round last season. 2nd rounds in Cincinnati and Indian Wells. CH final in March. CH title in Sep. 
12 month and 2025 stats are stronger for Diallo on serve. 4 sets.
</t>
    </r>
    <r>
      <rPr>
        <b/>
        <sz val="12"/>
        <color theme="1"/>
        <rFont val="Calibri"/>
        <family val="2"/>
        <scheme val="minor"/>
      </rPr>
      <t>Back Diallo around 1.75 to 1.85 and remove liability at 1.40. Back Diallo if he loses set 1.</t>
    </r>
  </si>
  <si>
    <r>
      <t xml:space="preserve">1st meeting. Hard win %'s are better for Prizmic. 
Prizmic lost in the qual round last year. This time, he has come through the qual rounds. CH final in Aug. 
Rublev reached the 4th round last season. Quarter final in Cincinnati. Quarter finals in Toronto 2025, Semi finals in Los Cabos 2025, Title in Doha 2025, Quarter finals in Beijing 2024.
2025 stats favour Rublev. 
</t>
    </r>
    <r>
      <rPr>
        <b/>
        <sz val="12"/>
        <color theme="1"/>
        <rFont val="Calibri"/>
        <family val="2"/>
        <scheme val="minor"/>
      </rPr>
      <t xml:space="preserve">Back Rublev around 1.75 to 1.85 and remove liability at 1.40. </t>
    </r>
  </si>
  <si>
    <r>
      <t xml:space="preserve">1st meeting. Hard win %'s are better for Basavareddy. 
Khachanov lost in the 1st round last year. 4th round in Cincinnati. Final in Toronto 2025, 3rd Round at the Australian Open 2025, Quarter finals in Beijing 2024.
Basavareddy lost in the qual rounds. 2nd round in Winston Salem. Semi finals in Auckland 2025. 
12 month and 2025 stats favour Khachanov on serve. 
</t>
    </r>
    <r>
      <rPr>
        <b/>
        <sz val="12"/>
        <color theme="1"/>
        <rFont val="Calibri"/>
        <family val="2"/>
        <scheme val="minor"/>
      </rPr>
      <t>Back Khachanov around 1.80 to 1.90 and remove liability at 1.40.</t>
    </r>
  </si>
  <si>
    <r>
      <t xml:space="preserve">Ruud 2-0. Most recent May 2024, clay, 3 sets. He won on clay in July 2023, 2 sets. Hard win %'s are better for Ruud. 
Ofner lost in the 1st round last year. He played just 3 matches on hard in the last 12 months. 
Ruud reached the 4th round last season. 4th Round in Toronto 2025, 4th Round in Miami 2025.
12 month stats are much better for Ruud. 
</t>
    </r>
    <r>
      <rPr>
        <b/>
        <sz val="12"/>
        <color theme="1"/>
        <rFont val="Calibri"/>
        <family val="2"/>
        <scheme val="minor"/>
      </rPr>
      <t>Back Ruud if he loses set 1.</t>
    </r>
  </si>
  <si>
    <r>
      <t xml:space="preserve">1st meeting. Hard win %'s are better for Alcaraz. 
Opelka lost in the 1st round last year. 3rd round in Cincinnati. 3rd Round in Toronto 2025, 3rd Round in Miami 2025, Final in Brisbane 2025.
Alcaraz reached the 2nd round last season. Title in Cincinnati. Semi finals in Indian Wells 2025, Quarter finals in Doha 2025, Quarter finals at the Australian Open 2025, Quarter finals in Shanghai 2024, Title in Beijing 2024.
</t>
    </r>
    <r>
      <rPr>
        <b/>
        <sz val="12"/>
        <color theme="1"/>
        <rFont val="Calibri"/>
        <family val="2"/>
        <scheme val="minor"/>
      </rPr>
      <t>Back Alcaraz if he loses set 1.</t>
    </r>
  </si>
  <si>
    <r>
      <t xml:space="preserve">1st meeting. Hard win %'s are a little better for Jeanjean. 
Jeanjean lost in the qual round last year. 2nd round in Cincinnati. 
Hon lost in the 1st round as qualifier last season. This season she again made it through the qual rounds. 2nd round in Hong Kong. Most of her matches were in ITF's or WTA qual rounds. 
12 month and 2025 WTA stats are stronger for Jeanjean. Chance of 3 sets.
</t>
    </r>
    <r>
      <rPr>
        <b/>
        <sz val="12"/>
        <color theme="1"/>
        <rFont val="Calibri"/>
        <family val="2"/>
        <scheme val="minor"/>
      </rPr>
      <t xml:space="preserve">Lay Hon around 1.55 and remove liability at 2.00. </t>
    </r>
  </si>
  <si>
    <r>
      <t xml:space="preserve">1st meeting. Hard win %'s are much better for Mboko. 
Krejcikova reached the 2nd round last year. 4th round in Cincinnati. 
Mboko won the Title in Montreal 2025. 2nd rounds in Washington and Miami. 
As recently as January Mboko was playing ITF's.
</t>
    </r>
    <r>
      <rPr>
        <b/>
        <sz val="12"/>
        <color theme="1"/>
        <rFont val="Calibri"/>
        <family val="2"/>
        <scheme val="minor"/>
      </rPr>
      <t>Back Mboko around 2.00 to 2.20 and remove liability at 1.60.</t>
    </r>
  </si>
  <si>
    <r>
      <t xml:space="preserve">1st meeting. 12 month win %'s favour Parry.
Kvitova played just 3 matches on hard in the last 12 months. She won 1 of her last 10 on all surfaces.
Parry reached the 2nd round last season. Semi finals in Osaka 2024.
We don't know what shape Kvitova is in but it is hard to trust her until we do see some better form from her. 
</t>
    </r>
    <r>
      <rPr>
        <b/>
        <sz val="12"/>
        <color theme="1"/>
        <rFont val="Calibri"/>
        <family val="2"/>
        <scheme val="minor"/>
      </rPr>
      <t>Back Parry around 2.00 to 2.20 and remove liability at 1.60.</t>
    </r>
  </si>
  <si>
    <r>
      <t xml:space="preserve">Pavlyuchenkova 1-0 (Sep 2019, hard, 2 sets). Hard win %'s are better for Yastremska. 
Pavlyuchenkova reached the 3rd round last year. Quarter finals at the Australian Open 2025, 3rd Round at the US Open 2024, Quarter finals in Cincinnati 2024.
Yastremska lost in the 1st round last season. 4th Round in Montreal 2025, 3rd Round in Indian Wells 2025, 3rd Round in Dubai 2025, 3rd Round at the Australian Open 2025, Quarter finals in Hobart 2025.
Pavlyuchenkova lost her last 6 on hard. She retired from Abu Dhabi in Feb. 
12 month WTA stats are a little better for Pavlyuchenkova on serve. Yastremska leads overall in 2025.
Chance of 3 sets.
</t>
    </r>
    <r>
      <rPr>
        <b/>
        <sz val="12"/>
        <color theme="1"/>
        <rFont val="Calibri"/>
        <family val="2"/>
        <scheme val="minor"/>
      </rPr>
      <t xml:space="preserve">Back Yastremska around 2.20 to 2.30 and remove liability at 1.65. </t>
    </r>
  </si>
  <si>
    <r>
      <t xml:space="preserve">Putintseva 2-0. Most recent June 2024, grass, 2 sets. She won on hard in Jan 2024, 3rd set tie break. Hard win %'s are even in 2025.
Putintseva reached the 3rd round last year. 3rd Round at the Australian Open 2025, Semi finals in Adelaide 2025, Quarter finals in Ningbo 2024, 3rd Round in Wuhan 2024.
Cocciaretto reached the 2nd round last season. 2nd round in Monterrey. 
12 month and 2025 WTA stats are better for Putintseva. Stats for their last 10 on hard favour Cocciaretto. Chance of 3 sets.
</t>
    </r>
    <r>
      <rPr>
        <b/>
        <sz val="12"/>
        <color theme="1"/>
        <rFont val="Calibri"/>
        <family val="2"/>
        <scheme val="minor"/>
      </rPr>
      <t xml:space="preserve">Back Cocciaretto around 2.20 to 2.30 and remove liability at 1.70. </t>
    </r>
  </si>
  <si>
    <r>
      <t xml:space="preserve">1st meeting. Hard win %'s favour Samsonova. 
Samsonova reached the 4th round last year. Quarter finals in Cleveland. Quarter finals in Indian Wells 2025, Semi finals in Adelaide 2025.
Yuan lost in the 1st round last season. 3rd round in Cincinnati. Quarter finals in Indian Wells 2025, Semi finals in Adelaide 2025.
12 month and 2025 stats favour Samsonova overall. 
</t>
    </r>
    <r>
      <rPr>
        <b/>
        <sz val="12"/>
        <color theme="1"/>
        <rFont val="Calibri"/>
        <family val="2"/>
        <scheme val="minor"/>
      </rPr>
      <t>Back Samsonova around 1.70 to 1.85 and remove liability at 1.40.</t>
    </r>
  </si>
  <si>
    <r>
      <t xml:space="preserve">Keys 1-0 (May 2024, clay, 2 sets). Hard win %'s are better for Keys. 
Keys reached the 3rd round last year. 4th round in Cincinnati. Quarter finals in Montreal 2025, Semi finals in Indian Wells 2025, Title in Adelaide 2025, Quarter finals in Auckland 2025, 4th Round in Beijing 2024.
Zarazua reached the 2nd round last season. 2nd rounds in Cincinnati and Montreal. Quarter finals in Merida 2024.
12 month and 2025 stats are stronger for Keys. 
</t>
    </r>
    <r>
      <rPr>
        <b/>
        <sz val="12"/>
        <color theme="1"/>
        <rFont val="Calibri"/>
        <family val="2"/>
        <scheme val="minor"/>
      </rPr>
      <t>Lay Keys and remove liability at 1.20. Back Keys if she loses set 1.</t>
    </r>
  </si>
  <si>
    <r>
      <t xml:space="preserve">1st meeting. Hard win %'s are better for Ngounoue.
Kalinskaya reached the 3rd round last year. Quarter finals in Cincinnati. 3rd Round in Montreal 2025, Final in Washington 2025, Quarter finals in Ningbo 2024, 4th Round in Beijing 2024.
Ngounoue lost in the qual rounds last season. 2nd round in Cincinnati. Most of her matches were in ITF's. 
</t>
    </r>
    <r>
      <rPr>
        <b/>
        <sz val="12"/>
        <color theme="1"/>
        <rFont val="Calibri"/>
        <family val="2"/>
        <scheme val="minor"/>
      </rPr>
      <t xml:space="preserve">Back Kalinskaya around 1.75 to 1.85 and remove liability at 1.40. </t>
    </r>
  </si>
  <si>
    <r>
      <t xml:space="preserve">1st meeting. Hard win %'s are better for Ahn. 
Mertens reached the 4th round last year. Quarter finals in Monterrey. 3rd Round in Doha 2025, Final in Hobart 2025.
Ahn only played ITF's in the last 12 months. 
</t>
    </r>
    <r>
      <rPr>
        <b/>
        <sz val="12"/>
        <color theme="1"/>
        <rFont val="Calibri"/>
        <family val="2"/>
        <scheme val="minor"/>
      </rPr>
      <t>Back Mertens if she loses set 1.</t>
    </r>
  </si>
  <si>
    <r>
      <t xml:space="preserve">Garcia 2-0. Most recent Aug 2022, hard, 2 sets. She won on grass in 2022, 2 sets. Hard win %'s are better for Rakhimova.
Rakhimova lost in the 1st round as lucky loser last year. 2nd round in Monterrey. Quarter finals in Jiujiang 2024.
Garcia lost in the 1st round last season. Semi finals in Guadalajara 2024. 4 WTA 2nd rounds in 2025. 
12 month and 2025 stats favour Garcia on serve. 
</t>
    </r>
    <r>
      <rPr>
        <b/>
        <sz val="12"/>
        <color theme="1"/>
        <rFont val="Calibri"/>
        <family val="2"/>
        <scheme val="minor"/>
      </rPr>
      <t xml:space="preserve">Lay Rakhimova around 1.50 and remove liability at 2.00. </t>
    </r>
  </si>
  <si>
    <r>
      <t xml:space="preserve">1st meeting. Hard win %'s are better for Jovic.
Sasnovich lost in the 1st round as qualifier last year. Very little success in the last 12 months.
Jovic reached the 2nd round last season. 2nd round in Cleveland and 3rd round in Cincinnati. 2nd round of the Aus Open. 
12 month and 2025 stats strongly favour Jovic.
</t>
    </r>
    <r>
      <rPr>
        <b/>
        <sz val="12"/>
        <color theme="1"/>
        <rFont val="Calibri"/>
        <family val="2"/>
        <scheme val="minor"/>
      </rPr>
      <t>Back Jovic around 1.80 to 1.95 and remove liability at 1.40.</t>
    </r>
  </si>
  <si>
    <r>
      <t xml:space="preserve">Liu 1-0 (Aug 2023, hard by retirement). Hard win %'s are better for Liu.
Bucsa lost in the 1st round last year. 2nd round in Austin, Doha and the Aus Open. 4th Round in Beijing 2024.
Liu has come through the qual rounds. Most of her matches in the last year were in ITF's. 
12 month WTA stats favour Liu on serve. All her WTA wins were in qual rounds. Slight edge to Bucsa.
</t>
    </r>
    <r>
      <rPr>
        <b/>
        <sz val="12"/>
        <color theme="1"/>
        <rFont val="Calibri"/>
        <family val="2"/>
        <scheme val="minor"/>
      </rPr>
      <t>Back Bucsa around 2.20 to 2.30 and remove liability at 1.70. Chance of 3 sets</t>
    </r>
    <r>
      <rPr>
        <sz val="12"/>
        <color theme="1"/>
        <rFont val="Calibri"/>
        <family val="2"/>
        <scheme val="minor"/>
      </rPr>
      <t>.</t>
    </r>
  </si>
  <si>
    <r>
      <t xml:space="preserve">1st meeting. Hard win %'s are better for Rybakina.
Rybakina reached the 2nd round last year. Semi final in Cincinnati. Semi finals in Montreal 2025, Semi finals in Washington 2025, 4th Round in Indian Wells 2025, Semi finals in Dubai 2025, Quarter finals in Doha 2025, Semi finals in Abu Dhabi 2025, 4th Round at the Australian Open 2025.
Pareja lost in the qual rounds last season. She only played 4 hard tournaments in the last year. ITF title in Oct. 
</t>
    </r>
    <r>
      <rPr>
        <b/>
        <sz val="12"/>
        <color theme="1"/>
        <rFont val="Calibri"/>
        <family val="2"/>
        <scheme val="minor"/>
      </rPr>
      <t>Back Rybakina if she loses set 1.</t>
    </r>
  </si>
  <si>
    <r>
      <t xml:space="preserve">1st meeting. Hard win %'s are better for Ruzic. 
Townsend reached the 2nd rounds last year. 3rd round in Cincinnati. Quarter finals in Washington 2025, 3rd Round in Miami 2025.
Ruzic lost in the qual round last season. Quarter finals in Monterrey. Quarter finals in Monastir 2024. 
12 month and 2025 stats favour Townsend on serve. She has the better ROI in their last 10 on hard. Good chance of 3 sets.
</t>
    </r>
    <r>
      <rPr>
        <b/>
        <sz val="12"/>
        <color theme="1"/>
        <rFont val="Calibri"/>
        <family val="2"/>
        <scheme val="minor"/>
      </rPr>
      <t xml:space="preserve">Back Townsend around 2.10 to 2.30 and remove liability at 1.65. </t>
    </r>
  </si>
  <si>
    <r>
      <t xml:space="preserve">1st meeting. Hard win %'s are fairly even. 
Kasatkina reached the 2nd round last year. 3rd Round in Doha 2025, 4th Round at the Australian Open 2025, Quarter finals in Adelaide 2025, Title in Ningbo 2024, Final in Seoul 2024.
Ruse reached the 3rd round as qualifier last season. 3rd Round in Miami 2025. 2nd round of the Aus Open. 
12 month stats favour Ruse on serve. 2025 stats are closer but also favour her on serve. Stats in their last 10 on hard are stronger for Kasatkina.
Fair chance of 3 sets. 
</t>
    </r>
    <r>
      <rPr>
        <b/>
        <sz val="12"/>
        <color theme="1"/>
        <rFont val="Calibri"/>
        <family val="2"/>
        <scheme val="minor"/>
      </rPr>
      <t>Back Kasatkina around 2.10 to 2.30 and remove liability at 1.65.</t>
    </r>
  </si>
  <si>
    <r>
      <t xml:space="preserve">1st meeting. Hard win %'s favour Bouzkova.
Jacquemot lost in the qual rounds last year. 2nd round in Cleveland. 2nd round in Merida. 
Bouzkova reached the 2nd round last season. Semi final in Monterrey. 3rd Round in Montreal 2025, Title in Prague 2025, Quarter finals in Brisbane 2025, Semi finals in Jiujiang 2024, Quarter finals in Guadalajara 2024.
12 month and 2025 stats are stronger for Bouzkova. 
</t>
    </r>
    <r>
      <rPr>
        <b/>
        <sz val="12"/>
        <color theme="1"/>
        <rFont val="Calibri"/>
        <family val="2"/>
        <scheme val="minor"/>
      </rPr>
      <t xml:space="preserve">Back Bouzkova around 1.90 to 2.10 and remove liability at 1.55. </t>
    </r>
  </si>
  <si>
    <r>
      <t xml:space="preserve">Li 1-0 (July 2024, clay, 2 sets). Hard win %'s are a little better for Sramkova in the last year. 2025 win %'s are more even. 
Li lost in the 1st round as qualifier last year. Final in Cleveland. Quarter finals in Prague 2025, Final in Merida 2024.
Sramkova lost in the qual rounds last season. Quarter final in Monterrey. 2nd round in Cincinnati. Quarter finals in Merida 2025, 3rd Round in Doha 2025, Final in Jiujiang 2024, 3rd Round in Beijing 2024, Title in Hua Hin 2024, Final in Monastir 2024.
12 month and 2025 hard win %'s favour Li. 
</t>
    </r>
    <r>
      <rPr>
        <b/>
        <sz val="12"/>
        <color theme="1"/>
        <rFont val="Calibri"/>
        <family val="2"/>
        <scheme val="minor"/>
      </rPr>
      <t>Back Li around 2.20 to 2.30 and remove liability at 1.70. 3 sets.</t>
    </r>
  </si>
  <si>
    <r>
      <t xml:space="preserve">H2H 2-2. Most recent Aug 2022, hard, Sakkari in 3. Maria won on grass in 2022, 2 sets. Sakkari won on hard in Jan 2022, 2 sets. Maria won on hard in Dec 2022, 2 sets. Hard win %'s favour Maria. 
Sakkari retired in the 1st round last year. 2nd rounds in Cincinnati and Montreal. Quarter finals in Washington 2025. 
Maria reached the 2nd round last season. 2nd rounds in Monterrey and Cincinnati. 2nd rounds in Austin and the Aus Open. 
12 month and 2025 stats are stronger for Sakkari. 
</t>
    </r>
    <r>
      <rPr>
        <b/>
        <sz val="12"/>
        <color theme="1"/>
        <rFont val="Calibri"/>
        <family val="2"/>
        <scheme val="minor"/>
      </rPr>
      <t>Back Sakkari around 1.80 to 1.95 and remove liability at 1.40.</t>
    </r>
  </si>
  <si>
    <r>
      <t xml:space="preserve">1st meeting. 12 month hard win %'s are better for Sonmez. Volynets leads in 2025. 
Volynets lost in the 1st round last year. This year, she made it through the qual rounds. Quarter finals in Auckland 2025, 3rd Round in Beijing 2024.
Sonmez lost in the qual rounds last season. Quarter finals in Merida 2025, Title in Merida 2024, Quarter finals in Monastir 2024.
2025 stats are stronger for Volynets. 
</t>
    </r>
    <r>
      <rPr>
        <b/>
        <sz val="12"/>
        <color theme="1"/>
        <rFont val="Calibri"/>
        <family val="2"/>
        <scheme val="minor"/>
      </rPr>
      <t>Back Volynets around 2.00 to 2.20 and remove liability at 1.60.</t>
    </r>
  </si>
  <si>
    <r>
      <t xml:space="preserve">Svitolina 2-0. Most recent June 2025, grass, 2 sets. She won on clay in 2025, 2 sets. Hard win %'s are better for Svitolina. 
Bondar reached the 2nd round last year. 2nd round in Hobart. 2nd rounds in Jiujiang. 
Svitolina reached the 3rd round last season. Quarter finals in Montreal 2025, 4th Round in Miami 2025, Quarter finals in Indian Wells 2025, Quarter finals at the Australian Open 2025.
12 month and 2025 stats are stronger for Svitolina.
</t>
    </r>
    <r>
      <rPr>
        <b/>
        <sz val="12"/>
        <color theme="1"/>
        <rFont val="Calibri"/>
        <family val="2"/>
        <scheme val="minor"/>
      </rPr>
      <t>Lay Svitolina and remove liability at 1.20. Back Svitolina if she loses set 1.</t>
    </r>
  </si>
  <si>
    <r>
      <t xml:space="preserve">1st meeting. Hard win %'s favour Gibson. 
Frech reached the 1st round last year. Quarter finals in Washington 2025, 3rd Round at the Australian Open 2025, Quarter finals in Wuhan 2024, 4th Round in Beijing 2024, Title in Guadalajara 2024
Gibson lost in the qual rounds last season. 2nd round in Cleveland as qualifier. 2nd round of the Aus Open. She plays mostly ITF's. 
12 month WTA stats favour Gibson on serve. 2025 stats favour her overall. 
Chance of 3 sets.
</t>
    </r>
    <r>
      <rPr>
        <b/>
        <sz val="12"/>
        <color theme="1"/>
        <rFont val="Calibri"/>
        <family val="2"/>
        <scheme val="minor"/>
      </rPr>
      <t xml:space="preserve">Lay Frech around 1.50 and remove liability at 1.90. </t>
    </r>
  </si>
  <si>
    <r>
      <t xml:space="preserve">1st meeting. 12 month hard win %'s are even. Semenistaja leads in 2025. 
Semenistaja lost in the qual round last year. This time, she made it through the qual rounds. She plays mostly ITF's. 
Stearns reached the 3rd round last season. 2nd round in Cincinnati and Miami. 3rd Round in Dubai 2025, 3rd Round in Beijing 2024.
12 month WTA stats favour Stearns on serve. She won 2 of her last 10 on hard. She faced some tough opponents. 
</t>
    </r>
    <r>
      <rPr>
        <b/>
        <sz val="12"/>
        <color theme="1"/>
        <rFont val="Calibri"/>
        <family val="2"/>
        <scheme val="minor"/>
      </rPr>
      <t xml:space="preserve">Lay Stearns around 1.25 and remove liability at 1.45. back Stearns around 2.00 and remove liability at 1.60. </t>
    </r>
  </si>
  <si>
    <r>
      <t xml:space="preserve">Muchova 1-0 (Sep 2020, hard, 2 sets). Hard win %'s are better for Muchova.
Williams reached the 2nd round in Washington.
Muchova reached the Semi final last season. 3rd round in Cincinnati. 4th Round in Montreal 2025, 4th Round in Indian Wells 2025, Semi finals in Dubai 2025, Semi finals in Ningbo 2024, Final in Beijing 2024.
</t>
    </r>
    <r>
      <rPr>
        <b/>
        <sz val="12"/>
        <color theme="1"/>
        <rFont val="Calibri"/>
        <family val="2"/>
        <scheme val="minor"/>
      </rPr>
      <t>Back Muchova if she loses set 1.</t>
    </r>
  </si>
  <si>
    <r>
      <t xml:space="preserve">1st meeting. Hard win %'s are better for Andreeva. 
Parks lost in the qual rounds last year. Semi final in Monterrey. Semi finals in Auckland 2025. 5 WTA 2nd rounds in 2025. 
Andreeva reached the 2nd round last season. Title in Indian Wells 2025, Title in Dubai 2025, 4th Round at the Australian Open 2025, Semi finals in Brisbane 2025, Final in Ningbo 2024, Quarter finals in Beijing 2024.
Andreeva was injured in Montreal. 
12 month and 2025 stats are stronger for Andreeva. 
</t>
    </r>
    <r>
      <rPr>
        <b/>
        <sz val="12"/>
        <color theme="1"/>
        <rFont val="Calibri"/>
        <family val="2"/>
        <scheme val="minor"/>
      </rPr>
      <t>Lay Andreeva around 1.15 and remove liability at 1.30. Back Andreeva if she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</si>
</sst>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025E65FC-AEB2-4003-A712-2CF0220CD0C9}"/>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topLeftCell="B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c r="K5" s="46" t="s">
        <v>191</v>
      </c>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119</v>
      </c>
      <c r="C7" s="34" t="s">
        <v>78</v>
      </c>
      <c r="D7" s="36">
        <v>0.26960000000000001</v>
      </c>
      <c r="E7" s="40"/>
      <c r="F7" s="34">
        <v>40</v>
      </c>
      <c r="G7" s="34">
        <v>134</v>
      </c>
      <c r="H7" s="34">
        <v>2.4300000667572021</v>
      </c>
      <c r="I7" s="24"/>
      <c r="J7" s="24">
        <v>2</v>
      </c>
      <c r="K7" s="39">
        <v>0.66666666666666663</v>
      </c>
      <c r="L7" s="22"/>
      <c r="M7" s="47" t="s">
        <v>192</v>
      </c>
      <c r="N7" s="31"/>
      <c r="O7" s="22" t="str">
        <f>IF(N7="x", C7 &amp; IF(F7="x", " in 2", " in 3"), "")</f>
        <v/>
      </c>
    </row>
    <row r="8" spans="1:15" ht="156" x14ac:dyDescent="0.3">
      <c r="A8" s="37"/>
      <c r="B8" s="44" t="s">
        <v>120</v>
      </c>
      <c r="C8" s="37" t="s">
        <v>121</v>
      </c>
      <c r="D8" s="38">
        <v>0.73040000000000005</v>
      </c>
      <c r="E8" s="41" t="s">
        <v>192</v>
      </c>
      <c r="F8" s="37">
        <v>353</v>
      </c>
      <c r="G8" s="37">
        <v>142</v>
      </c>
      <c r="H8" s="37">
        <v>1.6059999465942383</v>
      </c>
      <c r="I8" s="24">
        <v>1.59</v>
      </c>
      <c r="J8" s="24">
        <v>2</v>
      </c>
      <c r="K8" s="49" t="s">
        <v>194</v>
      </c>
      <c r="L8" s="22">
        <v>5</v>
      </c>
      <c r="M8" s="47"/>
      <c r="N8" s="48" t="s">
        <v>193</v>
      </c>
      <c r="O8" s="22" t="str">
        <f>IF(N8="x", C8 &amp; IF(F8="x", " in 2", " in 3"), "")</f>
        <v/>
      </c>
    </row>
    <row r="9" spans="1:15" x14ac:dyDescent="0.3">
      <c r="A9" s="34">
        <v>2</v>
      </c>
      <c r="B9" s="45" t="s">
        <v>74</v>
      </c>
      <c r="C9" s="34" t="s">
        <v>57</v>
      </c>
      <c r="D9" s="36">
        <v>0.61140000000000005</v>
      </c>
      <c r="E9" s="40"/>
      <c r="F9" s="34">
        <v>49</v>
      </c>
      <c r="G9" s="34">
        <v>66</v>
      </c>
      <c r="H9" s="34">
        <v>1.4170000553131104</v>
      </c>
      <c r="I9" s="24">
        <v>1.4</v>
      </c>
      <c r="J9" s="24"/>
      <c r="K9" s="13"/>
      <c r="L9" s="47"/>
      <c r="M9" s="47" t="s">
        <v>192</v>
      </c>
      <c r="N9" s="31"/>
    </row>
    <row r="10" spans="1:15" ht="171.6" x14ac:dyDescent="0.3">
      <c r="A10" s="37"/>
      <c r="B10" s="43" t="s">
        <v>75</v>
      </c>
      <c r="C10" s="37" t="s">
        <v>76</v>
      </c>
      <c r="D10" s="38">
        <v>0.3886</v>
      </c>
      <c r="E10" s="41" t="s">
        <v>192</v>
      </c>
      <c r="F10" s="37">
        <v>119</v>
      </c>
      <c r="G10" s="37">
        <v>234</v>
      </c>
      <c r="H10" s="37">
        <v>3.0499999523162842</v>
      </c>
      <c r="I10" s="24"/>
      <c r="J10" s="24"/>
      <c r="K10" s="49" t="s">
        <v>196</v>
      </c>
      <c r="L10" s="22">
        <v>7.5</v>
      </c>
      <c r="M10" s="28"/>
      <c r="N10" s="48" t="s">
        <v>195</v>
      </c>
    </row>
    <row r="11" spans="1:15" x14ac:dyDescent="0.3">
      <c r="A11" s="34">
        <v>3</v>
      </c>
      <c r="B11" s="42" t="s">
        <v>106</v>
      </c>
      <c r="C11" s="34" t="s">
        <v>59</v>
      </c>
      <c r="D11" s="36">
        <v>0.42399999999999999</v>
      </c>
      <c r="E11" s="40" t="s">
        <v>192</v>
      </c>
      <c r="F11" s="34">
        <v>429</v>
      </c>
      <c r="G11" s="34">
        <v>230</v>
      </c>
      <c r="H11" s="34">
        <v>1.8930000066757202</v>
      </c>
      <c r="I11" s="24"/>
      <c r="J11" s="24"/>
      <c r="K11" s="13"/>
      <c r="L11" s="22"/>
      <c r="M11" s="22"/>
      <c r="N11" s="31"/>
    </row>
    <row r="12" spans="1:15" ht="156" x14ac:dyDescent="0.3">
      <c r="A12" s="37"/>
      <c r="B12" s="43" t="s">
        <v>107</v>
      </c>
      <c r="C12" s="37" t="s">
        <v>59</v>
      </c>
      <c r="D12" s="38">
        <v>0.57599999999999996</v>
      </c>
      <c r="E12" s="41"/>
      <c r="F12" s="37">
        <v>409</v>
      </c>
      <c r="G12" s="37">
        <v>405</v>
      </c>
      <c r="H12" s="37">
        <v>1.9800000190734863</v>
      </c>
      <c r="I12" s="24">
        <v>1.87</v>
      </c>
      <c r="J12" s="24"/>
      <c r="K12" s="49" t="s">
        <v>198</v>
      </c>
      <c r="L12" s="22">
        <v>6</v>
      </c>
      <c r="M12" s="47" t="s">
        <v>192</v>
      </c>
      <c r="N12" s="48" t="s">
        <v>197</v>
      </c>
    </row>
    <row r="13" spans="1:15" x14ac:dyDescent="0.3">
      <c r="A13" s="34">
        <v>4</v>
      </c>
      <c r="B13" s="45" t="s">
        <v>81</v>
      </c>
      <c r="C13" s="34" t="s">
        <v>82</v>
      </c>
      <c r="D13" s="36">
        <v>0.45760000000000001</v>
      </c>
      <c r="E13" s="40"/>
      <c r="F13" s="34">
        <v>23</v>
      </c>
      <c r="G13" s="34">
        <v>17</v>
      </c>
      <c r="H13" s="34">
        <v>1.2940000295639038</v>
      </c>
      <c r="I13" s="24">
        <v>1.44</v>
      </c>
      <c r="J13" s="24">
        <v>1.55</v>
      </c>
      <c r="K13" s="13"/>
      <c r="L13" s="22"/>
      <c r="M13" s="47" t="s">
        <v>192</v>
      </c>
      <c r="N13" s="31"/>
    </row>
    <row r="14" spans="1:15" ht="156" x14ac:dyDescent="0.3">
      <c r="A14" s="37"/>
      <c r="B14" s="43" t="s">
        <v>83</v>
      </c>
      <c r="C14" s="37" t="s">
        <v>62</v>
      </c>
      <c r="D14" s="38">
        <v>0.54239999999999999</v>
      </c>
      <c r="E14" s="41" t="s">
        <v>192</v>
      </c>
      <c r="F14" s="37">
        <v>82</v>
      </c>
      <c r="G14" s="37">
        <v>43</v>
      </c>
      <c r="H14" s="37">
        <v>3.8299999237060547</v>
      </c>
      <c r="I14" s="24"/>
      <c r="J14" s="24"/>
      <c r="K14" s="49" t="s">
        <v>200</v>
      </c>
      <c r="L14" s="22">
        <v>7.5</v>
      </c>
      <c r="M14" s="22"/>
      <c r="N14" s="48" t="s">
        <v>199</v>
      </c>
    </row>
    <row r="15" spans="1:15" x14ac:dyDescent="0.3">
      <c r="A15" s="34">
        <v>5</v>
      </c>
      <c r="B15" s="45" t="s">
        <v>84</v>
      </c>
      <c r="C15" s="34" t="s">
        <v>59</v>
      </c>
      <c r="D15" s="36">
        <v>0.46450000000000002</v>
      </c>
      <c r="E15" s="40" t="s">
        <v>192</v>
      </c>
      <c r="F15" s="34">
        <v>71</v>
      </c>
      <c r="G15" s="34">
        <v>80</v>
      </c>
      <c r="H15" s="34">
        <v>1.690000057220459</v>
      </c>
      <c r="I15" s="24">
        <v>1.69</v>
      </c>
      <c r="J15" s="24">
        <v>2</v>
      </c>
      <c r="K15" s="13"/>
      <c r="L15" s="22"/>
      <c r="M15" s="22"/>
      <c r="N15" s="31"/>
    </row>
    <row r="16" spans="1:15" ht="171.6" x14ac:dyDescent="0.3">
      <c r="A16" s="37"/>
      <c r="B16" s="43" t="s">
        <v>85</v>
      </c>
      <c r="C16" s="37" t="s">
        <v>86</v>
      </c>
      <c r="D16" s="38">
        <v>0.53549999999999998</v>
      </c>
      <c r="E16" s="41"/>
      <c r="F16" s="37">
        <v>174</v>
      </c>
      <c r="G16" s="37">
        <v>65</v>
      </c>
      <c r="H16" s="37">
        <v>2.2599999904632568</v>
      </c>
      <c r="I16" s="24"/>
      <c r="J16" s="24">
        <v>2</v>
      </c>
      <c r="K16" s="49" t="s">
        <v>203</v>
      </c>
      <c r="L16" s="22">
        <v>5.5</v>
      </c>
      <c r="M16" s="47" t="s">
        <v>192</v>
      </c>
      <c r="N16" s="48" t="s">
        <v>201</v>
      </c>
    </row>
    <row r="17" spans="1:14" x14ac:dyDescent="0.3">
      <c r="A17" s="34">
        <v>6</v>
      </c>
      <c r="B17" s="42" t="s">
        <v>99</v>
      </c>
      <c r="C17" s="34" t="s">
        <v>80</v>
      </c>
      <c r="D17" s="36">
        <v>0.33310000000000001</v>
      </c>
      <c r="E17" s="40" t="s">
        <v>192</v>
      </c>
      <c r="F17" s="34">
        <v>36</v>
      </c>
      <c r="G17" s="34">
        <v>148</v>
      </c>
      <c r="H17" s="34">
        <v>2.7699999809265137</v>
      </c>
      <c r="I17" s="24"/>
      <c r="J17" s="24"/>
      <c r="K17" s="13"/>
      <c r="L17" s="22"/>
      <c r="M17" s="22"/>
      <c r="N17" s="31"/>
    </row>
    <row r="18" spans="1:14" ht="234" x14ac:dyDescent="0.3">
      <c r="A18" s="37"/>
      <c r="B18" s="44" t="s">
        <v>100</v>
      </c>
      <c r="C18" s="37" t="s">
        <v>59</v>
      </c>
      <c r="D18" s="38">
        <v>0.66690000000000005</v>
      </c>
      <c r="E18" s="41"/>
      <c r="F18" s="37">
        <v>86</v>
      </c>
      <c r="G18" s="37">
        <v>16</v>
      </c>
      <c r="H18" s="37">
        <v>1.4850000143051147</v>
      </c>
      <c r="I18" s="24">
        <v>1.57</v>
      </c>
      <c r="J18" s="24">
        <v>1.75</v>
      </c>
      <c r="K18" s="49" t="s">
        <v>205</v>
      </c>
      <c r="L18" s="22">
        <v>7</v>
      </c>
      <c r="M18" s="47" t="s">
        <v>192</v>
      </c>
      <c r="N18" s="48" t="s">
        <v>204</v>
      </c>
    </row>
    <row r="19" spans="1:14" x14ac:dyDescent="0.3">
      <c r="A19" s="34">
        <v>7</v>
      </c>
      <c r="B19" s="45" t="s">
        <v>115</v>
      </c>
      <c r="C19" s="34" t="s">
        <v>116</v>
      </c>
      <c r="D19" s="36">
        <v>0.47589999999999999</v>
      </c>
      <c r="E19" s="40"/>
      <c r="F19" s="34">
        <v>44</v>
      </c>
      <c r="G19" s="34">
        <v>81</v>
      </c>
      <c r="H19" s="34">
        <v>1.5429999828338623</v>
      </c>
      <c r="I19" s="24">
        <v>1.63</v>
      </c>
      <c r="J19" s="24">
        <v>1.7</v>
      </c>
      <c r="K19" s="13"/>
      <c r="L19" s="22"/>
      <c r="M19" s="47" t="s">
        <v>192</v>
      </c>
      <c r="N19" s="31"/>
    </row>
    <row r="20" spans="1:14" ht="187.2" x14ac:dyDescent="0.3">
      <c r="A20" s="37"/>
      <c r="B20" s="43" t="s">
        <v>117</v>
      </c>
      <c r="C20" s="37" t="s">
        <v>118</v>
      </c>
      <c r="D20" s="38">
        <v>0.52410000000000001</v>
      </c>
      <c r="E20" s="41" t="s">
        <v>192</v>
      </c>
      <c r="F20" s="37">
        <v>45</v>
      </c>
      <c r="G20" s="37">
        <v>47</v>
      </c>
      <c r="H20" s="37">
        <v>2.5899999141693115</v>
      </c>
      <c r="I20" s="24"/>
      <c r="J20" s="24"/>
      <c r="K20" s="49" t="s">
        <v>206</v>
      </c>
      <c r="L20" s="22">
        <v>7</v>
      </c>
      <c r="M20" s="22"/>
      <c r="N20" s="48" t="s">
        <v>202</v>
      </c>
    </row>
    <row r="21" spans="1:14" x14ac:dyDescent="0.3">
      <c r="A21" s="34">
        <v>8</v>
      </c>
      <c r="B21" s="42" t="s">
        <v>77</v>
      </c>
      <c r="C21" s="34" t="s">
        <v>78</v>
      </c>
      <c r="D21" s="36">
        <v>0.43469999999999998</v>
      </c>
      <c r="E21" s="40"/>
      <c r="F21" s="34">
        <v>206</v>
      </c>
      <c r="G21" s="34">
        <v>226</v>
      </c>
      <c r="H21" s="37">
        <v>21</v>
      </c>
      <c r="I21" s="24"/>
      <c r="J21" s="24"/>
      <c r="K21" s="13"/>
      <c r="L21" s="22"/>
      <c r="M21" s="22"/>
      <c r="N21" s="31"/>
    </row>
    <row r="22" spans="1:14" ht="171.6" x14ac:dyDescent="0.3">
      <c r="A22" s="37"/>
      <c r="B22" s="44" t="s">
        <v>79</v>
      </c>
      <c r="C22" s="37" t="s">
        <v>80</v>
      </c>
      <c r="D22" s="38">
        <v>0.56530000000000002</v>
      </c>
      <c r="E22" s="41" t="s">
        <v>192</v>
      </c>
      <c r="F22" s="37">
        <v>5</v>
      </c>
      <c r="G22" s="37">
        <v>10</v>
      </c>
      <c r="H22" s="27">
        <v>1.02</v>
      </c>
      <c r="I22" s="24">
        <v>1.04</v>
      </c>
      <c r="J22" s="24">
        <v>1.05</v>
      </c>
      <c r="K22" s="49" t="s">
        <v>208</v>
      </c>
      <c r="L22" s="22">
        <v>8</v>
      </c>
      <c r="M22" s="47" t="s">
        <v>192</v>
      </c>
      <c r="N22" s="48" t="s">
        <v>207</v>
      </c>
    </row>
    <row r="23" spans="1:14" x14ac:dyDescent="0.3">
      <c r="A23" s="34">
        <v>9</v>
      </c>
      <c r="B23" s="42" t="s">
        <v>126</v>
      </c>
      <c r="C23" s="34" t="s">
        <v>64</v>
      </c>
      <c r="D23" s="36">
        <v>0.51439999999999997</v>
      </c>
      <c r="E23" s="40"/>
      <c r="F23" s="34">
        <v>63</v>
      </c>
      <c r="G23" s="34">
        <v>55</v>
      </c>
      <c r="H23" s="34">
        <v>1.6100000143051147</v>
      </c>
      <c r="I23" s="24">
        <v>1.74</v>
      </c>
      <c r="J23" s="24">
        <v>1.8</v>
      </c>
      <c r="K23" s="13"/>
      <c r="L23" s="22"/>
      <c r="M23" s="47" t="s">
        <v>192</v>
      </c>
      <c r="N23" s="31"/>
    </row>
    <row r="24" spans="1:14" ht="202.8" x14ac:dyDescent="0.3">
      <c r="A24" s="37"/>
      <c r="B24" s="43" t="s">
        <v>127</v>
      </c>
      <c r="C24" s="37" t="s">
        <v>128</v>
      </c>
      <c r="D24" s="38">
        <v>0.48559999999999998</v>
      </c>
      <c r="E24" s="41" t="s">
        <v>192</v>
      </c>
      <c r="F24" s="37">
        <v>108</v>
      </c>
      <c r="G24" s="37">
        <v>32</v>
      </c>
      <c r="H24" s="37">
        <v>2.4300000667572021</v>
      </c>
      <c r="I24" s="24"/>
      <c r="J24" s="24"/>
      <c r="K24" s="49" t="s">
        <v>210</v>
      </c>
      <c r="L24" s="22">
        <v>6</v>
      </c>
      <c r="M24" s="22"/>
      <c r="N24" s="48" t="s">
        <v>209</v>
      </c>
    </row>
    <row r="25" spans="1:14" x14ac:dyDescent="0.3">
      <c r="A25" s="34">
        <v>10</v>
      </c>
      <c r="B25" s="42" t="s">
        <v>101</v>
      </c>
      <c r="C25" s="34" t="s">
        <v>78</v>
      </c>
      <c r="D25" s="36">
        <v>0.4874</v>
      </c>
      <c r="E25" s="40"/>
      <c r="F25" s="34">
        <v>54</v>
      </c>
      <c r="G25" s="34">
        <v>130</v>
      </c>
      <c r="H25" s="34">
        <v>3.5199999809265137</v>
      </c>
      <c r="I25" s="24"/>
      <c r="J25" s="24"/>
      <c r="K25" s="13"/>
      <c r="L25" s="22"/>
      <c r="M25" s="22"/>
      <c r="N25" s="31"/>
    </row>
    <row r="26" spans="1:14" ht="171.6" x14ac:dyDescent="0.3">
      <c r="A26" s="37"/>
      <c r="B26" s="44" t="s">
        <v>102</v>
      </c>
      <c r="C26" s="37" t="s">
        <v>59</v>
      </c>
      <c r="D26" s="38">
        <v>0.51259999999999994</v>
      </c>
      <c r="E26" s="41" t="s">
        <v>192</v>
      </c>
      <c r="F26" s="37">
        <v>30</v>
      </c>
      <c r="G26" s="37">
        <v>23</v>
      </c>
      <c r="H26" s="37">
        <v>1.3329999446868896</v>
      </c>
      <c r="I26" s="24">
        <v>1.35</v>
      </c>
      <c r="J26" s="24">
        <v>1.35</v>
      </c>
      <c r="K26" s="49" t="s">
        <v>212</v>
      </c>
      <c r="L26" s="22">
        <v>7.5</v>
      </c>
      <c r="M26" s="47" t="s">
        <v>192</v>
      </c>
      <c r="N26" s="48" t="s">
        <v>211</v>
      </c>
    </row>
    <row r="27" spans="1:14" x14ac:dyDescent="0.3">
      <c r="A27" s="34">
        <v>11</v>
      </c>
      <c r="B27" s="42" t="s">
        <v>54</v>
      </c>
      <c r="C27" s="34" t="s">
        <v>55</v>
      </c>
      <c r="D27" s="36">
        <v>0.79720000000000002</v>
      </c>
      <c r="E27" s="40"/>
      <c r="F27" s="34">
        <v>132</v>
      </c>
      <c r="G27" s="34">
        <v>254</v>
      </c>
      <c r="H27" s="34">
        <v>2.0499999523162842</v>
      </c>
      <c r="I27" s="24"/>
      <c r="J27" s="24">
        <v>1.9</v>
      </c>
      <c r="K27" s="13"/>
      <c r="L27" s="22"/>
      <c r="M27" s="47" t="s">
        <v>192</v>
      </c>
      <c r="N27" s="31"/>
    </row>
    <row r="28" spans="1:14" ht="140.4" x14ac:dyDescent="0.3">
      <c r="A28" s="37"/>
      <c r="B28" s="43" t="s">
        <v>56</v>
      </c>
      <c r="C28" s="37" t="s">
        <v>57</v>
      </c>
      <c r="D28" s="38">
        <v>0.20280000000000001</v>
      </c>
      <c r="E28" s="41" t="s">
        <v>192</v>
      </c>
      <c r="F28" s="37">
        <v>105</v>
      </c>
      <c r="G28" s="37">
        <v>620</v>
      </c>
      <c r="H28" s="37">
        <v>1.8329999446868896</v>
      </c>
      <c r="I28" s="24">
        <v>1.74</v>
      </c>
      <c r="J28" s="24">
        <v>2.1</v>
      </c>
      <c r="K28" s="49" t="s">
        <v>214</v>
      </c>
      <c r="L28" s="22">
        <v>5</v>
      </c>
      <c r="M28" s="22"/>
      <c r="N28" s="48" t="s">
        <v>213</v>
      </c>
    </row>
    <row r="29" spans="1:14" x14ac:dyDescent="0.3">
      <c r="A29" s="34">
        <v>12</v>
      </c>
      <c r="B29" s="45" t="s">
        <v>103</v>
      </c>
      <c r="C29" s="34" t="s">
        <v>59</v>
      </c>
      <c r="D29" s="36">
        <v>0.69730000000000003</v>
      </c>
      <c r="E29" s="40" t="s">
        <v>192</v>
      </c>
      <c r="F29" s="34">
        <v>17</v>
      </c>
      <c r="G29" s="34">
        <v>6</v>
      </c>
      <c r="H29" s="34">
        <v>1.0950000286102295</v>
      </c>
      <c r="I29" s="24">
        <v>1.1299999999999999</v>
      </c>
      <c r="J29" s="24">
        <v>1.1499999999999999</v>
      </c>
      <c r="K29" s="13"/>
      <c r="L29" s="22"/>
      <c r="M29" s="47" t="s">
        <v>192</v>
      </c>
      <c r="N29" s="31"/>
    </row>
    <row r="30" spans="1:14" ht="171.6" x14ac:dyDescent="0.3">
      <c r="A30" s="37"/>
      <c r="B30" s="43" t="s">
        <v>104</v>
      </c>
      <c r="C30" s="37" t="s">
        <v>105</v>
      </c>
      <c r="D30" s="38">
        <v>0.30270000000000002</v>
      </c>
      <c r="E30" s="41"/>
      <c r="F30" s="37">
        <v>149</v>
      </c>
      <c r="G30" s="37">
        <v>39</v>
      </c>
      <c r="H30" s="37">
        <v>8.5500001907348633</v>
      </c>
      <c r="I30" s="24"/>
      <c r="J30" s="24"/>
      <c r="K30" s="49" t="s">
        <v>216</v>
      </c>
      <c r="L30" s="22">
        <v>8</v>
      </c>
      <c r="M30" s="22"/>
      <c r="N30" s="48" t="s">
        <v>215</v>
      </c>
    </row>
    <row r="31" spans="1:14" x14ac:dyDescent="0.3">
      <c r="A31" s="34">
        <v>13</v>
      </c>
      <c r="B31" s="42" t="s">
        <v>87</v>
      </c>
      <c r="C31" s="34" t="s">
        <v>62</v>
      </c>
      <c r="D31" s="36">
        <v>0.70269999999999999</v>
      </c>
      <c r="E31" s="40"/>
      <c r="F31" s="34">
        <v>107</v>
      </c>
      <c r="G31" s="34">
        <v>58</v>
      </c>
      <c r="H31" s="34">
        <v>1.6540000438690186</v>
      </c>
      <c r="I31" s="24">
        <v>1.77</v>
      </c>
      <c r="J31" s="24">
        <v>1.9</v>
      </c>
      <c r="K31" s="13"/>
      <c r="L31" s="22"/>
      <c r="M31" s="47" t="s">
        <v>192</v>
      </c>
      <c r="N31" s="31"/>
    </row>
    <row r="32" spans="1:14" ht="187.2" x14ac:dyDescent="0.3">
      <c r="A32" s="37"/>
      <c r="B32" s="43" t="s">
        <v>88</v>
      </c>
      <c r="C32" s="37" t="s">
        <v>59</v>
      </c>
      <c r="D32" s="38">
        <v>0.29730000000000001</v>
      </c>
      <c r="E32" s="41" t="s">
        <v>192</v>
      </c>
      <c r="F32" s="37">
        <v>114</v>
      </c>
      <c r="G32" s="37">
        <v>122</v>
      </c>
      <c r="H32" s="37">
        <v>2.3299999237060547</v>
      </c>
      <c r="I32" s="24"/>
      <c r="J32" s="24"/>
      <c r="K32" s="49" t="s">
        <v>218</v>
      </c>
      <c r="L32" s="22">
        <v>5</v>
      </c>
      <c r="M32" s="22"/>
      <c r="N32" s="48" t="s">
        <v>217</v>
      </c>
    </row>
    <row r="33" spans="1:14" x14ac:dyDescent="0.3">
      <c r="A33" s="34">
        <v>14</v>
      </c>
      <c r="B33" s="45" t="s">
        <v>70</v>
      </c>
      <c r="C33" s="34" t="s">
        <v>71</v>
      </c>
      <c r="D33" s="36">
        <v>0.60560000000000003</v>
      </c>
      <c r="E33" s="40"/>
      <c r="F33" s="34">
        <v>46</v>
      </c>
      <c r="G33" s="34">
        <v>114</v>
      </c>
      <c r="H33" s="34">
        <v>1.3270000219345093</v>
      </c>
      <c r="I33" s="24">
        <v>1.32</v>
      </c>
      <c r="J33" s="24">
        <v>1.4</v>
      </c>
      <c r="K33" s="13"/>
      <c r="L33" s="22"/>
      <c r="M33" s="47" t="s">
        <v>192</v>
      </c>
      <c r="N33" s="31"/>
    </row>
    <row r="34" spans="1:14" ht="156" x14ac:dyDescent="0.3">
      <c r="A34" s="37"/>
      <c r="B34" s="43" t="s">
        <v>72</v>
      </c>
      <c r="C34" s="37" t="s">
        <v>73</v>
      </c>
      <c r="D34" s="38">
        <v>0.39439999999999997</v>
      </c>
      <c r="E34" s="41" t="s">
        <v>192</v>
      </c>
      <c r="F34" s="37">
        <v>118</v>
      </c>
      <c r="G34" s="37">
        <v>107</v>
      </c>
      <c r="H34" s="37">
        <v>3.5699999332427979</v>
      </c>
      <c r="I34" s="24"/>
      <c r="J34" s="24"/>
      <c r="K34" s="49" t="s">
        <v>220</v>
      </c>
      <c r="L34" s="22">
        <v>7.5</v>
      </c>
      <c r="M34" s="22"/>
      <c r="N34" s="48" t="s">
        <v>219</v>
      </c>
    </row>
    <row r="35" spans="1:14" x14ac:dyDescent="0.3">
      <c r="A35" s="34">
        <v>15</v>
      </c>
      <c r="B35" s="42" t="s">
        <v>63</v>
      </c>
      <c r="C35" s="34" t="s">
        <v>64</v>
      </c>
      <c r="D35" s="36">
        <v>0.46010000000000001</v>
      </c>
      <c r="E35" s="40" t="s">
        <v>192</v>
      </c>
      <c r="F35" s="34">
        <v>121</v>
      </c>
      <c r="G35" s="34">
        <v>223</v>
      </c>
      <c r="H35" s="34">
        <v>4.3499999046325684</v>
      </c>
      <c r="I35" s="24"/>
      <c r="J35" s="24"/>
      <c r="K35" s="13"/>
      <c r="L35" s="22"/>
      <c r="M35" s="22"/>
      <c r="N35" s="31"/>
    </row>
    <row r="36" spans="1:14" ht="171.6" x14ac:dyDescent="0.3">
      <c r="A36" s="37"/>
      <c r="B36" s="44" t="s">
        <v>65</v>
      </c>
      <c r="C36" s="37" t="s">
        <v>64</v>
      </c>
      <c r="D36" s="38">
        <v>0.53990000000000005</v>
      </c>
      <c r="E36" s="41"/>
      <c r="F36" s="37">
        <v>26</v>
      </c>
      <c r="G36" s="37">
        <v>24</v>
      </c>
      <c r="H36" s="37">
        <v>1.2439999580383301</v>
      </c>
      <c r="I36" s="24">
        <v>1.26</v>
      </c>
      <c r="J36" s="24">
        <v>1.4</v>
      </c>
      <c r="K36" s="49" t="s">
        <v>221</v>
      </c>
      <c r="L36" s="22">
        <v>7</v>
      </c>
      <c r="M36" s="47" t="s">
        <v>192</v>
      </c>
      <c r="N36" s="48" t="s">
        <v>222</v>
      </c>
    </row>
    <row r="37" spans="1:14" x14ac:dyDescent="0.3">
      <c r="A37" s="34">
        <v>16</v>
      </c>
      <c r="B37" s="42" t="s">
        <v>108</v>
      </c>
      <c r="C37" s="34" t="s">
        <v>109</v>
      </c>
      <c r="D37" s="36">
        <v>0.54900000000000004</v>
      </c>
      <c r="E37" s="40" t="s">
        <v>192</v>
      </c>
      <c r="F37" s="34">
        <v>145</v>
      </c>
      <c r="G37" s="34">
        <v>153</v>
      </c>
      <c r="H37" s="34">
        <v>1.9520000219345093</v>
      </c>
      <c r="I37" s="24"/>
      <c r="J37" s="24"/>
      <c r="K37" s="13"/>
      <c r="L37" s="22"/>
      <c r="M37" s="22"/>
      <c r="N37" s="31"/>
    </row>
    <row r="38" spans="1:14" ht="171.6" x14ac:dyDescent="0.3">
      <c r="A38" s="37"/>
      <c r="B38" s="43" t="s">
        <v>110</v>
      </c>
      <c r="C38" s="37" t="s">
        <v>59</v>
      </c>
      <c r="D38" s="38">
        <v>0.45100000000000001</v>
      </c>
      <c r="E38" s="41"/>
      <c r="F38" s="37">
        <v>102</v>
      </c>
      <c r="G38" s="37">
        <v>72</v>
      </c>
      <c r="H38" s="37">
        <v>1.9170000553131104</v>
      </c>
      <c r="I38" s="24">
        <v>1.91</v>
      </c>
      <c r="J38" s="24">
        <v>1.9</v>
      </c>
      <c r="K38" s="49" t="s">
        <v>224</v>
      </c>
      <c r="L38" s="22">
        <v>6.5</v>
      </c>
      <c r="M38" s="47" t="s">
        <v>192</v>
      </c>
      <c r="N38" s="48" t="s">
        <v>223</v>
      </c>
    </row>
    <row r="39" spans="1:14" x14ac:dyDescent="0.3">
      <c r="A39" s="34">
        <v>17</v>
      </c>
      <c r="B39" s="45" t="s">
        <v>58</v>
      </c>
      <c r="C39" s="34" t="s">
        <v>59</v>
      </c>
      <c r="D39" s="36">
        <v>0.64749999999999996</v>
      </c>
      <c r="E39" s="40"/>
      <c r="F39" s="34">
        <v>91</v>
      </c>
      <c r="G39" s="34" t="s">
        <v>60</v>
      </c>
      <c r="H39" s="34">
        <v>1.3509999513626099</v>
      </c>
      <c r="I39" s="24">
        <v>1.44</v>
      </c>
      <c r="J39" s="24">
        <v>1.6</v>
      </c>
      <c r="K39" s="13"/>
      <c r="L39" s="22"/>
      <c r="M39" s="47" t="s">
        <v>192</v>
      </c>
      <c r="N39" s="31"/>
    </row>
    <row r="40" spans="1:14" ht="234" x14ac:dyDescent="0.3">
      <c r="A40" s="37"/>
      <c r="B40" s="43" t="s">
        <v>61</v>
      </c>
      <c r="C40" s="37" t="s">
        <v>62</v>
      </c>
      <c r="D40" s="38">
        <v>0.35249999999999998</v>
      </c>
      <c r="E40" s="41" t="s">
        <v>192</v>
      </c>
      <c r="F40" s="37">
        <v>93</v>
      </c>
      <c r="G40" s="37">
        <v>59</v>
      </c>
      <c r="H40" s="37">
        <v>3.4000000953674316</v>
      </c>
      <c r="I40" s="24"/>
      <c r="J40" s="24"/>
      <c r="K40" s="49" t="s">
        <v>226</v>
      </c>
      <c r="L40" s="22">
        <v>7</v>
      </c>
      <c r="M40" s="22"/>
      <c r="N40" s="48" t="s">
        <v>225</v>
      </c>
    </row>
    <row r="41" spans="1:14" x14ac:dyDescent="0.3">
      <c r="A41" s="34">
        <v>18</v>
      </c>
      <c r="B41" s="42" t="s">
        <v>95</v>
      </c>
      <c r="C41" s="34" t="s">
        <v>96</v>
      </c>
      <c r="D41" s="36">
        <v>0.19309999999999999</v>
      </c>
      <c r="E41" s="40"/>
      <c r="F41" s="34">
        <v>122</v>
      </c>
      <c r="G41" s="34">
        <v>600</v>
      </c>
      <c r="H41" s="34">
        <v>9.6400003433227539</v>
      </c>
      <c r="I41" s="24"/>
      <c r="J41" s="24"/>
      <c r="K41" s="13"/>
      <c r="L41" s="22"/>
      <c r="M41" s="22"/>
      <c r="N41" s="31"/>
    </row>
    <row r="42" spans="1:14" ht="140.4" x14ac:dyDescent="0.3">
      <c r="A42" s="37"/>
      <c r="B42" s="44" t="s">
        <v>97</v>
      </c>
      <c r="C42" s="37" t="s">
        <v>98</v>
      </c>
      <c r="D42" s="38">
        <v>0.80689999999999995</v>
      </c>
      <c r="E42" s="41" t="s">
        <v>192</v>
      </c>
      <c r="F42" s="37">
        <v>78</v>
      </c>
      <c r="G42" s="37">
        <v>110</v>
      </c>
      <c r="H42" s="37">
        <v>1.0809999704360962</v>
      </c>
      <c r="I42" s="24">
        <v>1.0900000000000001</v>
      </c>
      <c r="J42" s="24">
        <v>1.1000000000000001</v>
      </c>
      <c r="K42" s="49" t="s">
        <v>232</v>
      </c>
      <c r="L42" s="22">
        <v>7.5</v>
      </c>
      <c r="M42" s="47" t="s">
        <v>192</v>
      </c>
      <c r="N42" s="48" t="s">
        <v>227</v>
      </c>
    </row>
    <row r="43" spans="1:14" x14ac:dyDescent="0.3">
      <c r="A43" s="34">
        <v>19</v>
      </c>
      <c r="B43" s="42" t="s">
        <v>111</v>
      </c>
      <c r="C43" s="34" t="s">
        <v>112</v>
      </c>
      <c r="D43" s="36">
        <v>0.60560000000000003</v>
      </c>
      <c r="E43" s="40" t="s">
        <v>192</v>
      </c>
      <c r="F43" s="34">
        <v>92</v>
      </c>
      <c r="G43" s="34">
        <v>94</v>
      </c>
      <c r="H43" s="34">
        <v>3.440000057220459</v>
      </c>
      <c r="I43" s="24"/>
      <c r="J43" s="24"/>
      <c r="K43" s="13"/>
      <c r="L43" s="22"/>
      <c r="M43" s="22"/>
      <c r="N43" s="31"/>
    </row>
    <row r="44" spans="1:14" ht="218.4" x14ac:dyDescent="0.3">
      <c r="A44" s="37"/>
      <c r="B44" s="44" t="s">
        <v>113</v>
      </c>
      <c r="C44" s="37" t="s">
        <v>114</v>
      </c>
      <c r="D44" s="38">
        <v>0.39439999999999997</v>
      </c>
      <c r="E44" s="41"/>
      <c r="F44" s="37">
        <v>11</v>
      </c>
      <c r="G44" s="37">
        <v>14</v>
      </c>
      <c r="H44" s="37">
        <v>1.3459999561309814</v>
      </c>
      <c r="I44" s="24">
        <v>1.38</v>
      </c>
      <c r="J44" s="24">
        <v>1.4</v>
      </c>
      <c r="K44" s="49" t="s">
        <v>233</v>
      </c>
      <c r="L44" s="22">
        <v>7.5</v>
      </c>
      <c r="M44" s="47" t="s">
        <v>192</v>
      </c>
      <c r="N44" s="48" t="s">
        <v>234</v>
      </c>
    </row>
    <row r="45" spans="1:14" x14ac:dyDescent="0.3">
      <c r="A45" s="34">
        <v>20</v>
      </c>
      <c r="B45" s="45" t="s">
        <v>66</v>
      </c>
      <c r="C45" s="34" t="s">
        <v>67</v>
      </c>
      <c r="D45" s="36">
        <v>0.6522</v>
      </c>
      <c r="E45" s="40"/>
      <c r="F45" s="34">
        <v>33</v>
      </c>
      <c r="G45" s="34">
        <v>54</v>
      </c>
      <c r="H45" s="34">
        <v>1.2330000400543213</v>
      </c>
      <c r="I45" s="24">
        <v>1.31</v>
      </c>
      <c r="J45" s="24">
        <v>1.45</v>
      </c>
      <c r="K45" s="13"/>
      <c r="L45" s="22"/>
      <c r="M45" s="47" t="s">
        <v>192</v>
      </c>
      <c r="N45" s="31"/>
    </row>
    <row r="46" spans="1:14" ht="187.2" x14ac:dyDescent="0.3">
      <c r="A46" s="37"/>
      <c r="B46" s="43" t="s">
        <v>68</v>
      </c>
      <c r="C46" s="37" t="s">
        <v>69</v>
      </c>
      <c r="D46" s="38">
        <v>0.3478</v>
      </c>
      <c r="E46" s="41" t="s">
        <v>192</v>
      </c>
      <c r="F46" s="37">
        <v>60</v>
      </c>
      <c r="G46" s="37">
        <v>158</v>
      </c>
      <c r="H46" s="37">
        <v>4.4899997711181641</v>
      </c>
      <c r="I46" s="24"/>
      <c r="J46" s="24"/>
      <c r="K46" s="49" t="s">
        <v>236</v>
      </c>
      <c r="L46" s="22">
        <v>7</v>
      </c>
      <c r="M46" s="22"/>
      <c r="N46" s="48" t="s">
        <v>235</v>
      </c>
    </row>
    <row r="47" spans="1:14" x14ac:dyDescent="0.3">
      <c r="A47" s="34">
        <v>21</v>
      </c>
      <c r="B47" s="42" t="s">
        <v>89</v>
      </c>
      <c r="C47" s="34" t="s">
        <v>90</v>
      </c>
      <c r="D47" s="36">
        <v>0.39679999999999999</v>
      </c>
      <c r="E47" s="40"/>
      <c r="F47" s="34">
        <v>124</v>
      </c>
      <c r="G47" s="34">
        <v>708</v>
      </c>
      <c r="H47" s="34">
        <v>3.6700000762939453</v>
      </c>
      <c r="I47" s="24"/>
      <c r="J47" s="24"/>
      <c r="K47" s="13"/>
      <c r="L47" s="22"/>
      <c r="M47" s="22"/>
      <c r="N47" s="31"/>
    </row>
    <row r="48" spans="1:14" ht="171.6" x14ac:dyDescent="0.3">
      <c r="A48" s="37"/>
      <c r="B48" s="44" t="s">
        <v>91</v>
      </c>
      <c r="C48" s="37" t="s">
        <v>92</v>
      </c>
      <c r="D48" s="38">
        <v>0.60319999999999996</v>
      </c>
      <c r="E48" s="41" t="s">
        <v>192</v>
      </c>
      <c r="F48" s="37">
        <v>15</v>
      </c>
      <c r="G48" s="37">
        <v>9</v>
      </c>
      <c r="H48" s="37">
        <v>1.312999963760376</v>
      </c>
      <c r="I48" s="24">
        <v>1.33</v>
      </c>
      <c r="J48" s="24">
        <v>1.35</v>
      </c>
      <c r="K48" s="49" t="s">
        <v>237</v>
      </c>
      <c r="L48" s="22">
        <v>7.5</v>
      </c>
      <c r="M48" s="47" t="s">
        <v>192</v>
      </c>
      <c r="N48" s="48" t="s">
        <v>228</v>
      </c>
    </row>
    <row r="49" spans="1:14" x14ac:dyDescent="0.3">
      <c r="A49" s="34">
        <v>22</v>
      </c>
      <c r="B49" s="45" t="s">
        <v>93</v>
      </c>
      <c r="C49" s="34" t="s">
        <v>92</v>
      </c>
      <c r="D49" s="36">
        <v>0.65390000000000004</v>
      </c>
      <c r="E49" s="40" t="s">
        <v>192</v>
      </c>
      <c r="F49" s="34">
        <v>9</v>
      </c>
      <c r="G49" s="34">
        <v>33</v>
      </c>
      <c r="H49" s="34">
        <v>1.2949999570846558</v>
      </c>
      <c r="I49" s="24">
        <v>1.3</v>
      </c>
      <c r="J49" s="24">
        <v>1.35</v>
      </c>
      <c r="K49" s="13"/>
      <c r="L49" s="22"/>
      <c r="M49" s="47" t="s">
        <v>192</v>
      </c>
      <c r="N49" s="31"/>
    </row>
    <row r="50" spans="1:14" ht="171.6" x14ac:dyDescent="0.3">
      <c r="A50" s="37"/>
      <c r="B50" s="43" t="s">
        <v>94</v>
      </c>
      <c r="C50" s="37" t="s">
        <v>59</v>
      </c>
      <c r="D50" s="38">
        <v>0.34610000000000002</v>
      </c>
      <c r="E50" s="41"/>
      <c r="F50" s="37">
        <v>106</v>
      </c>
      <c r="G50" s="37">
        <v>52</v>
      </c>
      <c r="H50" s="37">
        <v>3.8199999332427979</v>
      </c>
      <c r="I50" s="24"/>
      <c r="J50" s="24"/>
      <c r="K50" s="49" t="s">
        <v>238</v>
      </c>
      <c r="L50" s="22">
        <v>7.5</v>
      </c>
      <c r="M50" s="22"/>
      <c r="N50" s="48" t="s">
        <v>229</v>
      </c>
    </row>
    <row r="51" spans="1:14" x14ac:dyDescent="0.3">
      <c r="A51" s="34">
        <v>23</v>
      </c>
      <c r="B51" s="42" t="s">
        <v>122</v>
      </c>
      <c r="C51" s="34" t="s">
        <v>123</v>
      </c>
      <c r="D51" s="36">
        <v>0.12820000000000001</v>
      </c>
      <c r="E51" s="40"/>
      <c r="F51" s="34">
        <v>141</v>
      </c>
      <c r="G51" s="34">
        <v>207</v>
      </c>
      <c r="H51" s="34">
        <v>4.9899997711181641</v>
      </c>
      <c r="I51" s="24"/>
      <c r="J51" s="24"/>
      <c r="K51" s="13"/>
      <c r="L51" s="22"/>
      <c r="M51" s="22"/>
      <c r="N51" s="31"/>
    </row>
    <row r="52" spans="1:14" ht="171.6" x14ac:dyDescent="0.3">
      <c r="A52" s="37"/>
      <c r="B52" s="44" t="s">
        <v>124</v>
      </c>
      <c r="C52" s="37" t="s">
        <v>125</v>
      </c>
      <c r="D52" s="38">
        <v>0.87180000000000002</v>
      </c>
      <c r="E52" s="41" t="s">
        <v>192</v>
      </c>
      <c r="F52" s="37">
        <v>12</v>
      </c>
      <c r="G52" s="37">
        <v>19</v>
      </c>
      <c r="H52" s="37">
        <v>1.2000000476837158</v>
      </c>
      <c r="I52" s="24">
        <v>1.25</v>
      </c>
      <c r="J52" s="24">
        <v>1.25</v>
      </c>
      <c r="K52" s="49" t="s">
        <v>239</v>
      </c>
      <c r="L52" s="22">
        <v>7.5</v>
      </c>
      <c r="M52" s="47" t="s">
        <v>192</v>
      </c>
      <c r="N52" s="48" t="s">
        <v>230</v>
      </c>
    </row>
    <row r="53" spans="1:14" x14ac:dyDescent="0.3">
      <c r="A53" s="34">
        <v>24</v>
      </c>
      <c r="B53" s="42" t="s">
        <v>129</v>
      </c>
      <c r="C53" s="34" t="s">
        <v>59</v>
      </c>
      <c r="D53" s="36">
        <v>0.20019999999999999</v>
      </c>
      <c r="E53" s="40"/>
      <c r="F53" s="34">
        <v>66</v>
      </c>
      <c r="G53" s="34">
        <v>83</v>
      </c>
      <c r="H53" s="34">
        <v>10.170000076293945</v>
      </c>
      <c r="I53" s="24"/>
      <c r="J53" s="24"/>
      <c r="K53" s="13"/>
      <c r="L53" s="22"/>
      <c r="M53" s="22"/>
      <c r="N53" s="31"/>
    </row>
    <row r="54" spans="1:14" ht="171.6" x14ac:dyDescent="0.3">
      <c r="A54" s="37"/>
      <c r="B54" s="44" t="s">
        <v>130</v>
      </c>
      <c r="C54" s="37" t="s">
        <v>71</v>
      </c>
      <c r="D54" s="38">
        <v>0.79979999999999996</v>
      </c>
      <c r="E54" s="41" t="s">
        <v>192</v>
      </c>
      <c r="F54" s="37">
        <v>2</v>
      </c>
      <c r="G54" s="37">
        <v>3</v>
      </c>
      <c r="H54" s="37">
        <v>1.0750000476837158</v>
      </c>
      <c r="I54" s="24">
        <v>1.08</v>
      </c>
      <c r="J54" s="24">
        <v>1.1000000000000001</v>
      </c>
      <c r="K54" s="49" t="s">
        <v>240</v>
      </c>
      <c r="L54" s="22">
        <v>8</v>
      </c>
      <c r="M54" s="47" t="s">
        <v>192</v>
      </c>
      <c r="N54" s="48" t="s">
        <v>231</v>
      </c>
    </row>
    <row r="55" spans="1:14" x14ac:dyDescent="0.3">
      <c r="A55" s="10"/>
      <c r="B55" s="22"/>
      <c r="C55" s="22"/>
      <c r="D55" s="22"/>
      <c r="E55" s="23"/>
      <c r="F55" s="22"/>
      <c r="G55" s="22"/>
      <c r="H55" s="22"/>
      <c r="I55" s="24"/>
      <c r="J55" s="24"/>
      <c r="K55" s="13"/>
      <c r="L55" s="22"/>
      <c r="M55" s="22"/>
      <c r="N55" s="31"/>
    </row>
    <row r="56" spans="1:14" x14ac:dyDescent="0.3">
      <c r="A56" s="10"/>
      <c r="B56" s="22"/>
      <c r="C56" s="22"/>
      <c r="D56" s="22"/>
      <c r="E56" s="23"/>
      <c r="F56" s="22"/>
      <c r="G56" s="22"/>
      <c r="H56" s="22"/>
      <c r="I56" s="24"/>
      <c r="J56" s="24"/>
      <c r="K56" s="13"/>
      <c r="L56" s="22"/>
      <c r="M56" s="22"/>
      <c r="N56" s="31"/>
    </row>
    <row r="57" spans="1:14" x14ac:dyDescent="0.3">
      <c r="A57" s="10"/>
      <c r="B57" s="22"/>
      <c r="C57" s="22"/>
      <c r="D57" s="22"/>
      <c r="E57" s="23"/>
      <c r="F57" s="22"/>
      <c r="G57" s="22"/>
      <c r="H57" s="22"/>
      <c r="I57" s="24"/>
      <c r="J57" s="24"/>
      <c r="K57" s="13"/>
      <c r="L57" s="22"/>
      <c r="M57" s="22"/>
      <c r="N57" s="31"/>
    </row>
    <row r="58" spans="1:14" x14ac:dyDescent="0.3">
      <c r="A58" s="10"/>
      <c r="B58" s="22"/>
      <c r="C58" s="22"/>
      <c r="D58" s="22"/>
      <c r="E58" s="23"/>
      <c r="F58" s="22"/>
      <c r="G58" s="22"/>
      <c r="H58" s="22"/>
      <c r="I58" s="24"/>
      <c r="J58" s="24"/>
      <c r="K58" s="13"/>
      <c r="L58" s="22"/>
      <c r="M58" s="22"/>
      <c r="N58" s="31"/>
    </row>
    <row r="59" spans="1:14" x14ac:dyDescent="0.3">
      <c r="A59" s="10"/>
      <c r="B59" s="22"/>
      <c r="C59" s="22"/>
      <c r="D59" s="22"/>
      <c r="E59" s="23"/>
      <c r="F59" s="22"/>
      <c r="G59" s="22"/>
      <c r="H59" s="22"/>
      <c r="I59" s="24"/>
      <c r="J59" s="24"/>
      <c r="K59" s="13"/>
      <c r="L59" s="22"/>
      <c r="M59" s="22"/>
      <c r="N59" s="31"/>
    </row>
    <row r="60" spans="1:14" x14ac:dyDescent="0.3">
      <c r="A60" s="10"/>
      <c r="B60" s="22"/>
      <c r="C60" s="22"/>
      <c r="D60" s="22"/>
      <c r="E60" s="23"/>
      <c r="F60" s="22"/>
      <c r="G60" s="22"/>
      <c r="H60" s="22"/>
      <c r="I60" s="24"/>
      <c r="J60" s="24"/>
      <c r="K60" s="13"/>
      <c r="L60" s="22"/>
      <c r="M60" s="22"/>
      <c r="N60" s="31"/>
    </row>
    <row r="61" spans="1:14" x14ac:dyDescent="0.3">
      <c r="A61" s="10"/>
      <c r="B61" s="22"/>
      <c r="C61" s="22"/>
      <c r="D61" s="22"/>
      <c r="E61" s="23"/>
      <c r="F61" s="22"/>
      <c r="G61" s="22"/>
      <c r="H61" s="22"/>
      <c r="I61" s="24"/>
      <c r="J61" s="24"/>
      <c r="K61" s="13"/>
      <c r="L61" s="22"/>
      <c r="M61" s="22"/>
      <c r="N61" s="31"/>
    </row>
    <row r="62" spans="1:14" x14ac:dyDescent="0.3">
      <c r="A62" s="10"/>
      <c r="B62" s="22"/>
      <c r="C62" s="22"/>
      <c r="D62" s="22"/>
      <c r="E62" s="23"/>
      <c r="F62" s="22"/>
      <c r="G62" s="22"/>
      <c r="H62" s="22"/>
      <c r="I62" s="24"/>
      <c r="J62" s="24"/>
      <c r="K62" s="13"/>
      <c r="L62" s="22"/>
      <c r="M62" s="22"/>
      <c r="N62" s="31"/>
    </row>
    <row r="63" spans="1:14" x14ac:dyDescent="0.3">
      <c r="A63" s="10"/>
      <c r="B63" s="22"/>
      <c r="C63" s="22"/>
      <c r="D63" s="22"/>
      <c r="E63" s="23"/>
      <c r="F63" s="22"/>
      <c r="G63" s="22"/>
      <c r="H63" s="22"/>
      <c r="I63" s="24"/>
      <c r="J63" s="24"/>
      <c r="K63" s="13"/>
      <c r="L63" s="22"/>
      <c r="M63" s="22"/>
      <c r="N63" s="31"/>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54">
    <sortCondition ref="A7:A5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G3" sqref="G3"/>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5" t="s">
        <v>53</v>
      </c>
      <c r="E5" s="8"/>
      <c r="F5" s="8"/>
      <c r="G5" s="8"/>
      <c r="H5" s="8"/>
      <c r="I5" s="9"/>
      <c r="K5" s="46" t="s">
        <v>190</v>
      </c>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2" t="s">
        <v>149</v>
      </c>
      <c r="C7" s="34" t="s">
        <v>82</v>
      </c>
      <c r="D7" s="36">
        <v>0.55089999999999995</v>
      </c>
      <c r="E7" s="34"/>
      <c r="F7" s="34">
        <v>91</v>
      </c>
      <c r="G7" s="34">
        <v>179</v>
      </c>
      <c r="H7" s="34">
        <v>1.909000039100647</v>
      </c>
      <c r="I7" s="24"/>
      <c r="J7" s="24">
        <v>1.9</v>
      </c>
      <c r="K7" s="39">
        <v>0.66666666666666663</v>
      </c>
      <c r="L7" s="22"/>
      <c r="M7" s="47" t="s">
        <v>192</v>
      </c>
      <c r="N7" s="31" t="str" cm="1">
        <f t="array" aca="1" ref="N7" ca="1">IF(INDIRECT("M" &amp; ROW())="x", INDIRECT("B" &amp; ROW()) &amp; IF(INDIRECT("E" &amp; ROW())="x", " in 2", " in 3"), "")</f>
        <v>Leolia Jeanjean in 3</v>
      </c>
    </row>
    <row r="8" spans="1:14" ht="156" x14ac:dyDescent="0.3">
      <c r="A8" s="37"/>
      <c r="B8" s="43" t="s">
        <v>150</v>
      </c>
      <c r="C8" s="37" t="s">
        <v>62</v>
      </c>
      <c r="D8" s="38">
        <v>0.4491</v>
      </c>
      <c r="E8" s="37" t="s">
        <v>192</v>
      </c>
      <c r="F8" s="37">
        <v>128</v>
      </c>
      <c r="G8" s="37">
        <v>100</v>
      </c>
      <c r="H8" s="37">
        <v>1.9620000123977661</v>
      </c>
      <c r="I8" s="24">
        <v>1.96</v>
      </c>
      <c r="J8" s="24">
        <v>2.1</v>
      </c>
      <c r="K8" s="49" t="s">
        <v>241</v>
      </c>
      <c r="L8" s="22">
        <v>6.5</v>
      </c>
      <c r="M8" s="22"/>
      <c r="N8" s="31" t="str" cm="1">
        <f t="array" aca="1" ref="N8" ca="1">IF(INDIRECT("M" &amp; ROW())="x", INDIRECT("B" &amp; ROW()) &amp; IF(INDIRECT("E" &amp; ROW())="x", " in 2", " in 3"), "")</f>
        <v/>
      </c>
    </row>
    <row r="9" spans="1:14" x14ac:dyDescent="0.3">
      <c r="A9" s="34">
        <v>2</v>
      </c>
      <c r="B9" s="42" t="s">
        <v>154</v>
      </c>
      <c r="C9" s="34" t="s">
        <v>133</v>
      </c>
      <c r="D9" s="36">
        <v>0.3236</v>
      </c>
      <c r="E9" s="34"/>
      <c r="F9" s="34">
        <v>61</v>
      </c>
      <c r="G9" s="34">
        <v>136</v>
      </c>
      <c r="H9" s="34">
        <v>2.9300000667572021</v>
      </c>
      <c r="I9" s="24"/>
      <c r="J9" s="24"/>
      <c r="K9" s="13"/>
      <c r="L9" s="22"/>
      <c r="M9" s="22"/>
      <c r="N9" s="31" t="str" cm="1">
        <f t="array" aca="1" ref="N9" ca="1">IF(INDIRECT("M" &amp; ROW())="x", INDIRECT("B" &amp; ROW()) &amp; IF(INDIRECT("E" &amp; ROW())="x", " in 2", " in 3"), "")</f>
        <v/>
      </c>
    </row>
    <row r="10" spans="1:14" ht="140.4" x14ac:dyDescent="0.3">
      <c r="A10" s="37"/>
      <c r="B10" s="44" t="s">
        <v>155</v>
      </c>
      <c r="C10" s="37" t="s">
        <v>67</v>
      </c>
      <c r="D10" s="38">
        <v>0.6764</v>
      </c>
      <c r="E10" s="37" t="s">
        <v>192</v>
      </c>
      <c r="F10" s="37">
        <v>24</v>
      </c>
      <c r="G10" s="37">
        <v>235</v>
      </c>
      <c r="H10" s="37">
        <v>1.4440000057220459</v>
      </c>
      <c r="I10" s="24">
        <v>1.5</v>
      </c>
      <c r="J10" s="24">
        <v>1.55</v>
      </c>
      <c r="K10" s="49" t="s">
        <v>242</v>
      </c>
      <c r="L10" s="22">
        <v>7.5</v>
      </c>
      <c r="M10" s="47" t="s">
        <v>192</v>
      </c>
      <c r="N10" s="31" t="str" cm="1">
        <f t="array" aca="1" ref="N10" ca="1">IF(INDIRECT("M" &amp; ROW())="x", INDIRECT("B" &amp; ROW()) &amp; IF(INDIRECT("E" &amp; ROW())="x", " in 2", " in 3"), "")</f>
        <v>Victoria Mboko in 2</v>
      </c>
    </row>
    <row r="11" spans="1:14" x14ac:dyDescent="0.3">
      <c r="A11" s="34">
        <v>3</v>
      </c>
      <c r="B11" s="42" t="s">
        <v>163</v>
      </c>
      <c r="C11" s="34" t="s">
        <v>133</v>
      </c>
      <c r="D11" s="36">
        <v>0.35670000000000002</v>
      </c>
      <c r="E11" s="34" t="s">
        <v>192</v>
      </c>
      <c r="F11" s="34">
        <v>540</v>
      </c>
      <c r="G11" s="34" t="s">
        <v>60</v>
      </c>
      <c r="H11" s="34">
        <v>2.7799999713897705</v>
      </c>
      <c r="I11" s="24"/>
      <c r="J11" s="24"/>
      <c r="K11" s="13"/>
      <c r="L11" s="22"/>
      <c r="M11" s="22"/>
      <c r="N11" s="31" t="str" cm="1">
        <f t="array" aca="1" ref="N11" ca="1">IF(INDIRECT("M" &amp; ROW())="x", INDIRECT("B" &amp; ROW()) &amp; IF(INDIRECT("E" &amp; ROW())="x", " in 2", " in 3"), "")</f>
        <v/>
      </c>
    </row>
    <row r="12" spans="1:14" ht="156" x14ac:dyDescent="0.3">
      <c r="A12" s="37"/>
      <c r="B12" s="44" t="s">
        <v>164</v>
      </c>
      <c r="C12" s="37" t="s">
        <v>82</v>
      </c>
      <c r="D12" s="38">
        <v>0.64329999999999998</v>
      </c>
      <c r="E12" s="37"/>
      <c r="F12" s="37">
        <v>106</v>
      </c>
      <c r="G12" s="37">
        <v>74</v>
      </c>
      <c r="H12" s="37">
        <v>1.4830000400543213</v>
      </c>
      <c r="I12" s="24">
        <v>1.48</v>
      </c>
      <c r="J12" s="24">
        <v>1.65</v>
      </c>
      <c r="K12" s="49" t="s">
        <v>243</v>
      </c>
      <c r="L12" s="22">
        <v>5</v>
      </c>
      <c r="M12" s="47" t="s">
        <v>192</v>
      </c>
      <c r="N12" s="31" t="str" cm="1">
        <f t="array" aca="1" ref="N12" ca="1">IF(INDIRECT("M" &amp; ROW())="x", INDIRECT("B" &amp; ROW()) &amp; IF(INDIRECT("E" &amp; ROW())="x", " in 2", " in 3"), "")</f>
        <v>Diane Parry in 3</v>
      </c>
    </row>
    <row r="13" spans="1:14" x14ac:dyDescent="0.3">
      <c r="A13" s="34">
        <v>4</v>
      </c>
      <c r="B13" s="42" t="s">
        <v>144</v>
      </c>
      <c r="C13" s="34" t="s">
        <v>92</v>
      </c>
      <c r="D13" s="36">
        <v>0.51559999999999995</v>
      </c>
      <c r="E13" s="34" t="s">
        <v>192</v>
      </c>
      <c r="F13" s="34">
        <v>44</v>
      </c>
      <c r="G13" s="34">
        <v>15</v>
      </c>
      <c r="H13" s="34">
        <v>2.2200000286102295</v>
      </c>
      <c r="I13" s="24"/>
      <c r="J13" s="24"/>
      <c r="K13" s="13"/>
      <c r="L13" s="22"/>
      <c r="M13" s="22"/>
      <c r="N13" s="31" t="str" cm="1">
        <f t="array" aca="1" ref="N13" ca="1">IF(INDIRECT("M" &amp; ROW())="x", INDIRECT("B" &amp; ROW()) &amp; IF(INDIRECT("E" &amp; ROW())="x", " in 2", " in 3"), "")</f>
        <v/>
      </c>
    </row>
    <row r="14" spans="1:14" ht="249.6" x14ac:dyDescent="0.3">
      <c r="A14" s="37"/>
      <c r="B14" s="44" t="s">
        <v>145</v>
      </c>
      <c r="C14" s="37" t="s">
        <v>146</v>
      </c>
      <c r="D14" s="38">
        <v>0.4844</v>
      </c>
      <c r="E14" s="37"/>
      <c r="F14" s="37">
        <v>32</v>
      </c>
      <c r="G14" s="37">
        <v>113</v>
      </c>
      <c r="H14" s="37">
        <v>1.7139999866485596</v>
      </c>
      <c r="I14" s="24">
        <v>1.67</v>
      </c>
      <c r="J14" s="24">
        <v>1.7</v>
      </c>
      <c r="K14" s="49" t="s">
        <v>244</v>
      </c>
      <c r="L14" s="22">
        <v>7.5</v>
      </c>
      <c r="M14" s="47" t="s">
        <v>192</v>
      </c>
      <c r="N14" s="31" t="str" cm="1">
        <f t="array" aca="1" ref="N14" ca="1">IF(INDIRECT("M" &amp; ROW())="x", INDIRECT("B" &amp; ROW()) &amp; IF(INDIRECT("E" &amp; ROW())="x", " in 2", " in 3"), "")</f>
        <v>Dayana Yastremska in 3</v>
      </c>
    </row>
    <row r="15" spans="1:14" x14ac:dyDescent="0.3">
      <c r="A15" s="34">
        <v>5</v>
      </c>
      <c r="B15" s="42" t="s">
        <v>188</v>
      </c>
      <c r="C15" s="34" t="s">
        <v>139</v>
      </c>
      <c r="D15" s="36">
        <v>0.49980000000000002</v>
      </c>
      <c r="E15" s="34" t="s">
        <v>192</v>
      </c>
      <c r="F15" s="34">
        <v>54</v>
      </c>
      <c r="G15" s="34">
        <v>23</v>
      </c>
      <c r="H15" s="34">
        <v>2.2000000476837158</v>
      </c>
      <c r="I15" s="24"/>
      <c r="J15" s="24"/>
      <c r="K15" s="13"/>
      <c r="L15" s="22"/>
      <c r="M15" s="22"/>
      <c r="N15" s="31" t="str" cm="1">
        <f t="array" aca="1" ref="N15" ca="1">IF(INDIRECT("M" &amp; ROW())="x", INDIRECT("B" &amp; ROW()) &amp; IF(INDIRECT("E" &amp; ROW())="x", " in 2", " in 3"), "")</f>
        <v/>
      </c>
    </row>
    <row r="16" spans="1:14" ht="187.2" x14ac:dyDescent="0.3">
      <c r="A16" s="37"/>
      <c r="B16" s="43" t="s">
        <v>189</v>
      </c>
      <c r="C16" s="37" t="s">
        <v>64</v>
      </c>
      <c r="D16" s="38">
        <v>0.50019999999999998</v>
      </c>
      <c r="E16" s="37"/>
      <c r="F16" s="37">
        <v>87</v>
      </c>
      <c r="G16" s="37">
        <v>94</v>
      </c>
      <c r="H16" s="37">
        <v>1.7250000238418579</v>
      </c>
      <c r="I16" s="24">
        <v>1.73</v>
      </c>
      <c r="J16" s="24">
        <v>1.75</v>
      </c>
      <c r="K16" s="49" t="s">
        <v>245</v>
      </c>
      <c r="L16" s="22">
        <v>6.5</v>
      </c>
      <c r="M16" s="47" t="s">
        <v>192</v>
      </c>
      <c r="N16" s="31" t="str" cm="1">
        <f t="array" aca="1" ref="N16" ca="1">IF(INDIRECT("M" &amp; ROW())="x", INDIRECT("B" &amp; ROW()) &amp; IF(INDIRECT("E" &amp; ROW())="x", " in 2", " in 3"), "")</f>
        <v>Elisabetta Cocciaretto in 3</v>
      </c>
    </row>
    <row r="17" spans="1:14" x14ac:dyDescent="0.3">
      <c r="A17" s="34">
        <v>6</v>
      </c>
      <c r="B17" s="45" t="s">
        <v>147</v>
      </c>
      <c r="C17" s="34" t="s">
        <v>92</v>
      </c>
      <c r="D17" s="36">
        <v>0.59319999999999995</v>
      </c>
      <c r="E17" s="34" t="s">
        <v>192</v>
      </c>
      <c r="F17" s="34">
        <v>19</v>
      </c>
      <c r="G17" s="34">
        <v>22</v>
      </c>
      <c r="H17" s="34">
        <v>1.2719999551773071</v>
      </c>
      <c r="I17" s="24">
        <v>1.26</v>
      </c>
      <c r="J17" s="24">
        <v>1.3</v>
      </c>
      <c r="K17" s="13"/>
      <c r="L17" s="22"/>
      <c r="M17" s="47" t="s">
        <v>192</v>
      </c>
      <c r="N17" s="31" t="str" cm="1">
        <f t="array" aca="1" ref="N17" ca="1">IF(INDIRECT("M" &amp; ROW())="x", INDIRECT("B" &amp; ROW()) &amp; IF(INDIRECT("E" &amp; ROW())="x", " in 2", " in 3"), "")</f>
        <v>Liudmila Samsonova in 2</v>
      </c>
    </row>
    <row r="18" spans="1:14" ht="156" x14ac:dyDescent="0.3">
      <c r="A18" s="37"/>
      <c r="B18" s="43" t="s">
        <v>148</v>
      </c>
      <c r="C18" s="37" t="s">
        <v>128</v>
      </c>
      <c r="D18" s="38">
        <v>0.40679999999999999</v>
      </c>
      <c r="E18" s="37"/>
      <c r="F18" s="37">
        <v>88</v>
      </c>
      <c r="G18" s="37">
        <v>28</v>
      </c>
      <c r="H18" s="37">
        <v>4.0399999618530273</v>
      </c>
      <c r="I18" s="24"/>
      <c r="J18" s="24"/>
      <c r="K18" s="49" t="s">
        <v>246</v>
      </c>
      <c r="L18" s="22">
        <v>7.5</v>
      </c>
      <c r="M18" s="22"/>
      <c r="N18" s="31" t="str" cm="1">
        <f t="array" aca="1" ref="N18" ca="1">IF(INDIRECT("M" &amp; ROW())="x", INDIRECT("B" &amp; ROW()) &amp; IF(INDIRECT("E" &amp; ROW())="x", " in 2", " in 3"), "")</f>
        <v/>
      </c>
    </row>
    <row r="19" spans="1:14" x14ac:dyDescent="0.3">
      <c r="A19" s="34">
        <v>7</v>
      </c>
      <c r="B19" s="45" t="s">
        <v>160</v>
      </c>
      <c r="C19" s="34" t="s">
        <v>59</v>
      </c>
      <c r="D19" s="36">
        <v>0.76519999999999999</v>
      </c>
      <c r="E19" s="34" t="s">
        <v>192</v>
      </c>
      <c r="F19" s="34">
        <v>6</v>
      </c>
      <c r="G19" s="34">
        <v>4</v>
      </c>
      <c r="H19" s="34">
        <v>1.0959999561309814</v>
      </c>
      <c r="I19" s="24">
        <v>1.08</v>
      </c>
      <c r="J19" s="24">
        <v>1.1499999999999999</v>
      </c>
      <c r="K19" s="13"/>
      <c r="L19" s="22"/>
      <c r="M19" s="47" t="s">
        <v>192</v>
      </c>
      <c r="N19" s="31" t="str" cm="1">
        <f t="array" aca="1" ref="N19" ca="1">IF(INDIRECT("M" &amp; ROW())="x", INDIRECT("B" &amp; ROW()) &amp; IF(INDIRECT("E" &amp; ROW())="x", " in 2", " in 3"), "")</f>
        <v>Madison Keys in 2</v>
      </c>
    </row>
    <row r="20" spans="1:14" ht="171.6" x14ac:dyDescent="0.3">
      <c r="A20" s="37"/>
      <c r="B20" s="43" t="s">
        <v>161</v>
      </c>
      <c r="C20" s="37" t="s">
        <v>162</v>
      </c>
      <c r="D20" s="38">
        <v>0.23480000000000001</v>
      </c>
      <c r="E20" s="37"/>
      <c r="F20" s="37">
        <v>73</v>
      </c>
      <c r="G20" s="37">
        <v>49</v>
      </c>
      <c r="H20" s="37">
        <v>8.4799995422363281</v>
      </c>
      <c r="I20" s="24"/>
      <c r="J20" s="24"/>
      <c r="K20" s="49" t="s">
        <v>247</v>
      </c>
      <c r="L20" s="22">
        <v>8</v>
      </c>
      <c r="M20" s="22"/>
      <c r="N20" s="31" t="str" cm="1">
        <f t="array" aca="1" ref="N20" ca="1">IF(INDIRECT("M" &amp; ROW())="x", INDIRECT("B" &amp; ROW()) &amp; IF(INDIRECT("E" &amp; ROW())="x", " in 2", " in 3"), "")</f>
        <v/>
      </c>
    </row>
    <row r="21" spans="1:14" x14ac:dyDescent="0.3">
      <c r="A21" s="34">
        <v>8</v>
      </c>
      <c r="B21" s="45" t="s">
        <v>186</v>
      </c>
      <c r="C21" s="34" t="s">
        <v>92</v>
      </c>
      <c r="D21" s="36">
        <v>0.73729999999999996</v>
      </c>
      <c r="E21" s="34" t="s">
        <v>192</v>
      </c>
      <c r="F21" s="34">
        <v>31</v>
      </c>
      <c r="G21" s="34">
        <v>18</v>
      </c>
      <c r="H21" s="34">
        <v>1.3769999742507935</v>
      </c>
      <c r="I21" s="24">
        <v>1.29</v>
      </c>
      <c r="J21" s="24">
        <v>1.35</v>
      </c>
      <c r="K21" s="13"/>
      <c r="L21" s="22"/>
      <c r="M21" s="47" t="s">
        <v>192</v>
      </c>
      <c r="N21" s="31" t="str" cm="1">
        <f t="array" aca="1" ref="N21" ca="1">IF(INDIRECT("M" &amp; ROW())="x", INDIRECT("B" &amp; ROW()) &amp; IF(INDIRECT("E" &amp; ROW())="x", " in 2", " in 3"), "")</f>
        <v>Anna Kalinskaya in 2</v>
      </c>
    </row>
    <row r="22" spans="1:14" ht="156" x14ac:dyDescent="0.3">
      <c r="A22" s="37"/>
      <c r="B22" s="43" t="s">
        <v>187</v>
      </c>
      <c r="C22" s="37" t="s">
        <v>59</v>
      </c>
      <c r="D22" s="38">
        <v>0.26269999999999999</v>
      </c>
      <c r="E22" s="37"/>
      <c r="F22" s="37">
        <v>179</v>
      </c>
      <c r="G22" s="37">
        <v>207</v>
      </c>
      <c r="H22" s="37">
        <v>3.25</v>
      </c>
      <c r="I22" s="24"/>
      <c r="J22" s="24"/>
      <c r="K22" s="49" t="s">
        <v>248</v>
      </c>
      <c r="L22" s="22">
        <v>7.5</v>
      </c>
      <c r="M22" s="22"/>
      <c r="N22" s="31" t="str" cm="1">
        <f t="array" aca="1" ref="N22" ca="1">IF(INDIRECT("M" &amp; ROW())="x", INDIRECT("B" &amp; ROW()) &amp; IF(INDIRECT("E" &amp; ROW())="x", " in 2", " in 3"), "")</f>
        <v/>
      </c>
    </row>
    <row r="23" spans="1:14" x14ac:dyDescent="0.3">
      <c r="A23" s="34">
        <v>9</v>
      </c>
      <c r="B23" s="45" t="s">
        <v>134</v>
      </c>
      <c r="C23" s="34" t="s">
        <v>57</v>
      </c>
      <c r="D23" s="36">
        <v>0.90410000000000001</v>
      </c>
      <c r="E23" s="34" t="s">
        <v>192</v>
      </c>
      <c r="F23" s="34">
        <v>21</v>
      </c>
      <c r="G23" s="34">
        <v>34</v>
      </c>
      <c r="H23" s="34">
        <v>1.0479999780654907</v>
      </c>
      <c r="I23" s="24">
        <v>1.05</v>
      </c>
      <c r="J23" s="24">
        <v>1.05</v>
      </c>
      <c r="K23" s="13"/>
      <c r="L23" s="22"/>
      <c r="M23" s="47" t="s">
        <v>192</v>
      </c>
      <c r="N23" s="31" t="str" cm="1">
        <f t="array" aca="1" ref="N23" ca="1">IF(INDIRECT("M" &amp; ROW())="x", INDIRECT("B" &amp; ROW()) &amp; IF(INDIRECT("E" &amp; ROW())="x", " in 2", " in 3"), "")</f>
        <v>Elise Mertens in 2</v>
      </c>
    </row>
    <row r="24" spans="1:14" ht="124.8" x14ac:dyDescent="0.3">
      <c r="A24" s="37"/>
      <c r="B24" s="43" t="s">
        <v>135</v>
      </c>
      <c r="C24" s="37" t="s">
        <v>59</v>
      </c>
      <c r="D24" s="38">
        <v>9.5899999999999999E-2</v>
      </c>
      <c r="E24" s="37"/>
      <c r="F24" s="37">
        <v>717</v>
      </c>
      <c r="G24" s="37" t="s">
        <v>60</v>
      </c>
      <c r="H24" s="37">
        <v>14.229999542236328</v>
      </c>
      <c r="I24" s="24"/>
      <c r="J24" s="24"/>
      <c r="K24" s="49" t="s">
        <v>249</v>
      </c>
      <c r="L24" s="22">
        <v>7.5</v>
      </c>
      <c r="M24" s="22"/>
      <c r="N24" s="31" t="str" cm="1">
        <f t="array" aca="1" ref="N24" ca="1">IF(INDIRECT("M" &amp; ROW())="x", INDIRECT("B" &amp; ROW()) &amp; IF(INDIRECT("E" &amp; ROW())="x", " in 2", " in 3"), "")</f>
        <v/>
      </c>
    </row>
    <row r="25" spans="1:14" x14ac:dyDescent="0.3">
      <c r="A25" s="34">
        <v>10</v>
      </c>
      <c r="B25" s="42" t="s">
        <v>173</v>
      </c>
      <c r="C25" s="34" t="s">
        <v>92</v>
      </c>
      <c r="D25" s="36">
        <v>0.37</v>
      </c>
      <c r="E25" s="34" t="s">
        <v>192</v>
      </c>
      <c r="F25" s="34">
        <v>68</v>
      </c>
      <c r="G25" s="34">
        <v>51</v>
      </c>
      <c r="H25" s="34">
        <v>1.6369999647140503</v>
      </c>
      <c r="I25" s="24">
        <v>1.78</v>
      </c>
      <c r="J25" s="24">
        <v>2.1</v>
      </c>
      <c r="K25" s="13"/>
      <c r="L25" s="22"/>
      <c r="M25" s="22"/>
      <c r="N25" s="31" t="str" cm="1">
        <f t="array" aca="1" ref="N25" ca="1">IF(INDIRECT("M" &amp; ROW())="x", INDIRECT("B" &amp; ROW()) &amp; IF(INDIRECT("E" &amp; ROW())="x", " in 2", " in 3"), "")</f>
        <v/>
      </c>
    </row>
    <row r="26" spans="1:14" ht="171.6" x14ac:dyDescent="0.3">
      <c r="A26" s="37"/>
      <c r="B26" s="43" t="s">
        <v>174</v>
      </c>
      <c r="C26" s="37" t="s">
        <v>82</v>
      </c>
      <c r="D26" s="38">
        <v>0.63</v>
      </c>
      <c r="E26" s="37"/>
      <c r="F26" s="37">
        <v>174</v>
      </c>
      <c r="G26" s="37">
        <v>77</v>
      </c>
      <c r="H26" s="37">
        <v>2.3599998950958252</v>
      </c>
      <c r="I26" s="24"/>
      <c r="J26" s="24">
        <v>1.9</v>
      </c>
      <c r="K26" s="49" t="s">
        <v>250</v>
      </c>
      <c r="L26" s="22">
        <v>7</v>
      </c>
      <c r="M26" s="47" t="s">
        <v>192</v>
      </c>
      <c r="N26" s="31" t="str" cm="1">
        <f t="array" aca="1" ref="N26" ca="1">IF(INDIRECT("M" &amp; ROW())="x", INDIRECT("B" &amp; ROW()) &amp; IF(INDIRECT("E" &amp; ROW())="x", " in 2", " in 3"), "")</f>
        <v>Caroline Garcia in 3</v>
      </c>
    </row>
    <row r="27" spans="1:14" x14ac:dyDescent="0.3">
      <c r="A27" s="34">
        <v>11</v>
      </c>
      <c r="B27" s="42" t="s">
        <v>141</v>
      </c>
      <c r="C27" s="34" t="s">
        <v>142</v>
      </c>
      <c r="D27" s="36">
        <v>0.33090000000000003</v>
      </c>
      <c r="E27" s="34"/>
      <c r="F27" s="34">
        <v>121</v>
      </c>
      <c r="G27" s="34">
        <v>222</v>
      </c>
      <c r="H27" s="34">
        <v>3.6400001049041748</v>
      </c>
      <c r="I27" s="24"/>
      <c r="J27" s="24"/>
      <c r="K27" s="13"/>
      <c r="L27" s="22"/>
      <c r="M27" s="22"/>
      <c r="N27" s="31" t="str" cm="1">
        <f t="array" aca="1" ref="N27" ca="1">IF(INDIRECT("M" &amp; ROW())="x", INDIRECT("B" &amp; ROW()) &amp; IF(INDIRECT("E" &amp; ROW())="x", " in 2", " in 3"), "")</f>
        <v/>
      </c>
    </row>
    <row r="28" spans="1:14" ht="156" x14ac:dyDescent="0.3">
      <c r="A28" s="37"/>
      <c r="B28" s="44" t="s">
        <v>143</v>
      </c>
      <c r="C28" s="37" t="s">
        <v>59</v>
      </c>
      <c r="D28" s="38">
        <v>0.66910000000000003</v>
      </c>
      <c r="E28" s="37" t="s">
        <v>192</v>
      </c>
      <c r="F28" s="37">
        <v>76</v>
      </c>
      <c r="G28" s="37">
        <v>126</v>
      </c>
      <c r="H28" s="37">
        <v>1.3170000314712524</v>
      </c>
      <c r="I28" s="24">
        <v>1.3</v>
      </c>
      <c r="J28" s="24">
        <v>1.4</v>
      </c>
      <c r="K28" s="49" t="s">
        <v>251</v>
      </c>
      <c r="L28" s="22">
        <v>7.5</v>
      </c>
      <c r="M28" s="47" t="s">
        <v>192</v>
      </c>
      <c r="N28" s="31" t="str" cm="1">
        <f t="array" aca="1" ref="N28" ca="1">IF(INDIRECT("M" &amp; ROW())="x", INDIRECT("B" &amp; ROW()) &amp; IF(INDIRECT("E" &amp; ROW())="x", " in 2", " in 3"), "")</f>
        <v>Iva Jovic in 2</v>
      </c>
    </row>
    <row r="29" spans="1:14" x14ac:dyDescent="0.3">
      <c r="A29" s="34">
        <v>12</v>
      </c>
      <c r="B29" s="42" t="s">
        <v>136</v>
      </c>
      <c r="C29" s="34" t="s">
        <v>71</v>
      </c>
      <c r="D29" s="36">
        <v>0.39140000000000003</v>
      </c>
      <c r="E29" s="34"/>
      <c r="F29" s="34">
        <v>93</v>
      </c>
      <c r="G29" s="34">
        <v>83</v>
      </c>
      <c r="H29" s="34">
        <v>1.8200000524520874</v>
      </c>
      <c r="I29" s="24">
        <v>1.7</v>
      </c>
      <c r="J29" s="24">
        <v>1.7</v>
      </c>
      <c r="K29" s="13"/>
      <c r="L29" s="22"/>
      <c r="M29" s="47" t="s">
        <v>192</v>
      </c>
      <c r="N29" s="31" t="str" cm="1">
        <f t="array" aca="1" ref="N29" ca="1">IF(INDIRECT("M" &amp; ROW())="x", INDIRECT("B" &amp; ROW()) &amp; IF(INDIRECT("E" &amp; ROW())="x", " in 2", " in 3"), "")</f>
        <v>Cristina Bucsa in 3</v>
      </c>
    </row>
    <row r="30" spans="1:14" ht="202.8" x14ac:dyDescent="0.3">
      <c r="A30" s="37"/>
      <c r="B30" s="43" t="s">
        <v>137</v>
      </c>
      <c r="C30" s="37" t="s">
        <v>59</v>
      </c>
      <c r="D30" s="38">
        <v>0.60860000000000003</v>
      </c>
      <c r="E30" s="37" t="s">
        <v>192</v>
      </c>
      <c r="F30" s="37">
        <v>374</v>
      </c>
      <c r="G30" s="37">
        <v>217</v>
      </c>
      <c r="H30" s="37">
        <v>2.0699999332427979</v>
      </c>
      <c r="I30" s="24"/>
      <c r="J30" s="24"/>
      <c r="K30" s="49" t="s">
        <v>252</v>
      </c>
      <c r="L30" s="22">
        <v>6.5</v>
      </c>
      <c r="M30" s="22"/>
      <c r="N30" s="31" t="str" cm="1">
        <f t="array" aca="1" ref="N30" ca="1">IF(INDIRECT("M" &amp; ROW())="x", INDIRECT("B" &amp; ROW()) &amp; IF(INDIRECT("E" &amp; ROW())="x", " in 2", " in 3"), "")</f>
        <v/>
      </c>
    </row>
    <row r="31" spans="1:14" x14ac:dyDescent="0.3">
      <c r="A31" s="34">
        <v>13</v>
      </c>
      <c r="B31" s="45" t="s">
        <v>138</v>
      </c>
      <c r="C31" s="34" t="s">
        <v>139</v>
      </c>
      <c r="D31" s="36">
        <v>0.97770000000000001</v>
      </c>
      <c r="E31" s="34" t="s">
        <v>192</v>
      </c>
      <c r="F31" s="34">
        <v>10</v>
      </c>
      <c r="G31" s="34">
        <v>9</v>
      </c>
      <c r="H31" s="34">
        <v>1.0579999685287476</v>
      </c>
      <c r="I31" s="24">
        <v>1.04</v>
      </c>
      <c r="J31" s="24">
        <v>1.05</v>
      </c>
      <c r="K31" s="13"/>
      <c r="L31" s="22"/>
      <c r="M31" s="47" t="s">
        <v>192</v>
      </c>
      <c r="N31" s="31" t="str" cm="1">
        <f t="array" aca="1" ref="N31" ca="1">IF(INDIRECT("M" &amp; ROW())="x", INDIRECT("B" &amp; ROW()) &amp; IF(INDIRECT("E" &amp; ROW())="x", " in 2", " in 3"), "")</f>
        <v>Elena Rybakina in 2</v>
      </c>
    </row>
    <row r="32" spans="1:14" ht="171.6" x14ac:dyDescent="0.3">
      <c r="A32" s="37"/>
      <c r="B32" s="43" t="s">
        <v>140</v>
      </c>
      <c r="C32" s="37" t="s">
        <v>59</v>
      </c>
      <c r="D32" s="38">
        <v>2.23E-2</v>
      </c>
      <c r="E32" s="37"/>
      <c r="F32" s="37">
        <v>338</v>
      </c>
      <c r="G32" s="37">
        <v>325</v>
      </c>
      <c r="H32" s="37">
        <v>12.390000343322754</v>
      </c>
      <c r="I32" s="24"/>
      <c r="J32" s="24"/>
      <c r="K32" s="49" t="s">
        <v>253</v>
      </c>
      <c r="L32" s="22">
        <v>8</v>
      </c>
      <c r="M32" s="22"/>
      <c r="N32" s="31" t="str" cm="1">
        <f t="array" aca="1" ref="N32" ca="1">IF(INDIRECT("M" &amp; ROW())="x", INDIRECT("B" &amp; ROW()) &amp; IF(INDIRECT("E" &amp; ROW())="x", " in 2", " in 3"), "")</f>
        <v/>
      </c>
    </row>
    <row r="33" spans="1:14" x14ac:dyDescent="0.3">
      <c r="A33" s="34">
        <v>14</v>
      </c>
      <c r="B33" s="45" t="s">
        <v>156</v>
      </c>
      <c r="C33" s="34" t="s">
        <v>59</v>
      </c>
      <c r="D33" s="36">
        <v>0.61739999999999995</v>
      </c>
      <c r="E33" s="34"/>
      <c r="F33" s="34">
        <v>143</v>
      </c>
      <c r="G33" s="34">
        <v>44</v>
      </c>
      <c r="H33" s="34">
        <v>1.6759999990463257</v>
      </c>
      <c r="I33" s="24">
        <v>1.66</v>
      </c>
      <c r="J33" s="24">
        <v>1.7</v>
      </c>
      <c r="K33" s="13"/>
      <c r="L33" s="22"/>
      <c r="M33" s="47" t="s">
        <v>192</v>
      </c>
      <c r="N33" s="31" t="str" cm="1">
        <f t="array" aca="1" ref="N33" ca="1">IF(INDIRECT("M" &amp; ROW())="x", INDIRECT("B" &amp; ROW()) &amp; IF(INDIRECT("E" &amp; ROW())="x", " in 2", " in 3"), "")</f>
        <v>Taylor Townsend in 3</v>
      </c>
    </row>
    <row r="34" spans="1:14" ht="171.6" x14ac:dyDescent="0.3">
      <c r="A34" s="37"/>
      <c r="B34" s="43" t="s">
        <v>157</v>
      </c>
      <c r="C34" s="37" t="s">
        <v>90</v>
      </c>
      <c r="D34" s="38">
        <v>0.3826</v>
      </c>
      <c r="E34" s="37" t="s">
        <v>192</v>
      </c>
      <c r="F34" s="37">
        <v>89</v>
      </c>
      <c r="G34" s="37">
        <v>168</v>
      </c>
      <c r="H34" s="37">
        <v>2.2899999618530273</v>
      </c>
      <c r="I34" s="24"/>
      <c r="J34" s="24"/>
      <c r="K34" s="49" t="s">
        <v>254</v>
      </c>
      <c r="L34" s="22">
        <v>7</v>
      </c>
      <c r="M34" s="22"/>
      <c r="N34" s="31" t="str" cm="1">
        <f t="array" aca="1" ref="N34" ca="1">IF(INDIRECT("M" &amp; ROW())="x", INDIRECT("B" &amp; ROW()) &amp; IF(INDIRECT("E" &amp; ROW())="x", " in 2", " in 3"), "")</f>
        <v/>
      </c>
    </row>
    <row r="35" spans="1:14" x14ac:dyDescent="0.3">
      <c r="A35" s="34">
        <v>15</v>
      </c>
      <c r="B35" s="45" t="s">
        <v>170</v>
      </c>
      <c r="C35" s="34" t="s">
        <v>62</v>
      </c>
      <c r="D35" s="36">
        <v>0.56210000000000004</v>
      </c>
      <c r="E35" s="34"/>
      <c r="F35" s="34">
        <v>17</v>
      </c>
      <c r="G35" s="34">
        <v>10</v>
      </c>
      <c r="H35" s="34">
        <v>1.5920000076293945</v>
      </c>
      <c r="I35" s="24">
        <v>1.64</v>
      </c>
      <c r="J35" s="24">
        <v>1.7</v>
      </c>
      <c r="K35" s="13"/>
      <c r="L35" s="22"/>
      <c r="M35" s="47" t="s">
        <v>192</v>
      </c>
      <c r="N35" s="31" t="str" cm="1">
        <f t="array" aca="1" ref="N35" ca="1">IF(INDIRECT("M" &amp; ROW())="x", INDIRECT("B" &amp; ROW()) &amp; IF(INDIRECT("E" &amp; ROW())="x", " in 2", " in 3"), "")</f>
        <v>Daria Kasatkina in 3</v>
      </c>
    </row>
    <row r="36" spans="1:14" ht="202.8" x14ac:dyDescent="0.3">
      <c r="A36" s="37"/>
      <c r="B36" s="43" t="s">
        <v>171</v>
      </c>
      <c r="C36" s="37" t="s">
        <v>172</v>
      </c>
      <c r="D36" s="38">
        <v>0.43790000000000001</v>
      </c>
      <c r="E36" s="37" t="s">
        <v>192</v>
      </c>
      <c r="F36" s="37">
        <v>67</v>
      </c>
      <c r="G36" s="37">
        <v>119</v>
      </c>
      <c r="H36" s="37">
        <v>2.4700000286102295</v>
      </c>
      <c r="I36" s="24"/>
      <c r="J36" s="24"/>
      <c r="K36" s="49" t="s">
        <v>255</v>
      </c>
      <c r="L36" s="22">
        <v>7</v>
      </c>
      <c r="M36" s="22"/>
      <c r="N36" s="31" t="str" cm="1">
        <f t="array" aca="1" ref="N36" ca="1">IF(INDIRECT("M" &amp; ROW())="x", INDIRECT("B" &amp; ROW()) &amp; IF(INDIRECT("E" &amp; ROW())="x", " in 2", " in 3"), "")</f>
        <v/>
      </c>
    </row>
    <row r="37" spans="1:14" x14ac:dyDescent="0.3">
      <c r="A37" s="34">
        <v>16</v>
      </c>
      <c r="B37" s="42" t="s">
        <v>131</v>
      </c>
      <c r="C37" s="34" t="s">
        <v>82</v>
      </c>
      <c r="D37" s="36">
        <v>0.15110000000000001</v>
      </c>
      <c r="E37" s="34"/>
      <c r="F37" s="34">
        <v>98</v>
      </c>
      <c r="G37" s="34">
        <v>279</v>
      </c>
      <c r="H37" s="34">
        <v>4.1100001335144043</v>
      </c>
      <c r="I37" s="24"/>
      <c r="J37" s="24"/>
      <c r="K37" s="13"/>
      <c r="L37" s="22"/>
      <c r="M37" s="22"/>
      <c r="N37" s="31" t="str" cm="1">
        <f t="array" aca="1" ref="N37" ca="1">IF(INDIRECT("M" &amp; ROW())="x", INDIRECT("B" &amp; ROW()) &amp; IF(INDIRECT("E" &amp; ROW())="x", " in 2", " in 3"), "")</f>
        <v/>
      </c>
    </row>
    <row r="38" spans="1:14" ht="171.6" x14ac:dyDescent="0.3">
      <c r="A38" s="37"/>
      <c r="B38" s="44" t="s">
        <v>132</v>
      </c>
      <c r="C38" s="37" t="s">
        <v>133</v>
      </c>
      <c r="D38" s="38">
        <v>0.84889999999999999</v>
      </c>
      <c r="E38" s="37" t="s">
        <v>192</v>
      </c>
      <c r="F38" s="37">
        <v>53</v>
      </c>
      <c r="G38" s="37">
        <v>33</v>
      </c>
      <c r="H38" s="37">
        <v>1.2649999856948853</v>
      </c>
      <c r="I38" s="24">
        <v>1.39</v>
      </c>
      <c r="J38" s="24">
        <v>1.45</v>
      </c>
      <c r="K38" s="49" t="s">
        <v>256</v>
      </c>
      <c r="L38" s="22">
        <v>7.5</v>
      </c>
      <c r="M38" s="47" t="s">
        <v>192</v>
      </c>
      <c r="N38" s="31" t="str" cm="1">
        <f t="array" aca="1" ref="N38" ca="1">IF(INDIRECT("M" &amp; ROW())="x", INDIRECT("B" &amp; ROW()) &amp; IF(INDIRECT("E" &amp; ROW())="x", " in 2", " in 3"), "")</f>
        <v>Marie Bouzkova in 2</v>
      </c>
    </row>
    <row r="39" spans="1:14" x14ac:dyDescent="0.3">
      <c r="A39" s="34">
        <v>17</v>
      </c>
      <c r="B39" s="42" t="s">
        <v>151</v>
      </c>
      <c r="C39" s="34" t="s">
        <v>59</v>
      </c>
      <c r="D39" s="36">
        <v>0.83620000000000005</v>
      </c>
      <c r="E39" s="34"/>
      <c r="F39" s="34">
        <v>69</v>
      </c>
      <c r="G39" s="34">
        <v>102</v>
      </c>
      <c r="H39" s="34">
        <v>1.684999942779541</v>
      </c>
      <c r="I39" s="24">
        <v>1.79</v>
      </c>
      <c r="J39" s="24">
        <v>1.8</v>
      </c>
      <c r="K39" s="13"/>
      <c r="L39" s="22"/>
      <c r="M39" s="47" t="s">
        <v>192</v>
      </c>
      <c r="N39" s="31" t="str" cm="1">
        <f t="array" aca="1" ref="N39" ca="1">IF(INDIRECT("M" &amp; ROW())="x", INDIRECT("B" &amp; ROW()) &amp; IF(INDIRECT("E" &amp; ROW())="x", " in 2", " in 3"), "")</f>
        <v>Ann Li in 3</v>
      </c>
    </row>
    <row r="40" spans="1:14" ht="202.8" x14ac:dyDescent="0.3">
      <c r="A40" s="37"/>
      <c r="B40" s="43" t="s">
        <v>152</v>
      </c>
      <c r="C40" s="37" t="s">
        <v>153</v>
      </c>
      <c r="D40" s="38">
        <v>0.1638</v>
      </c>
      <c r="E40" s="37" t="s">
        <v>192</v>
      </c>
      <c r="F40" s="37">
        <v>38</v>
      </c>
      <c r="G40" s="37">
        <v>39</v>
      </c>
      <c r="H40" s="37">
        <v>2.2699999809265137</v>
      </c>
      <c r="I40" s="24"/>
      <c r="J40" s="24"/>
      <c r="K40" s="49" t="s">
        <v>257</v>
      </c>
      <c r="L40" s="22">
        <v>7</v>
      </c>
      <c r="M40" s="22"/>
      <c r="N40" s="31" t="str" cm="1">
        <f t="array" aca="1" ref="N40" ca="1">IF(INDIRECT("M" &amp; ROW())="x", INDIRECT("B" &amp; ROW()) &amp; IF(INDIRECT("E" &amp; ROW())="x", " in 2", " in 3"), "")</f>
        <v/>
      </c>
    </row>
    <row r="41" spans="1:14" x14ac:dyDescent="0.3">
      <c r="A41" s="34">
        <v>18</v>
      </c>
      <c r="B41" s="45" t="s">
        <v>180</v>
      </c>
      <c r="C41" s="34" t="s">
        <v>181</v>
      </c>
      <c r="D41" s="36">
        <v>0.75790000000000002</v>
      </c>
      <c r="E41" s="34" t="s">
        <v>192</v>
      </c>
      <c r="F41" s="34">
        <v>62</v>
      </c>
      <c r="G41" s="34">
        <v>29</v>
      </c>
      <c r="H41" s="34">
        <v>1.3159999847412109</v>
      </c>
      <c r="I41" s="24">
        <v>1.3</v>
      </c>
      <c r="J41" s="24">
        <v>1.45</v>
      </c>
      <c r="K41" s="13"/>
      <c r="L41" s="22"/>
      <c r="M41" s="47" t="s">
        <v>192</v>
      </c>
      <c r="N41" s="31" t="str" cm="1">
        <f t="array" aca="1" ref="N41" ca="1">IF(INDIRECT("M" &amp; ROW())="x", INDIRECT("B" &amp; ROW()) &amp; IF(INDIRECT("E" &amp; ROW())="x", " in 2", " in 3"), "")</f>
        <v>Maria Sakkari in 2</v>
      </c>
    </row>
    <row r="42" spans="1:14" ht="187.2" x14ac:dyDescent="0.3">
      <c r="A42" s="37"/>
      <c r="B42" s="43" t="s">
        <v>182</v>
      </c>
      <c r="C42" s="37" t="s">
        <v>109</v>
      </c>
      <c r="D42" s="38">
        <v>0.24210000000000001</v>
      </c>
      <c r="E42" s="37"/>
      <c r="F42" s="37">
        <v>43</v>
      </c>
      <c r="G42" s="37">
        <v>59</v>
      </c>
      <c r="H42" s="37">
        <v>3.6400001049041748</v>
      </c>
      <c r="I42" s="24"/>
      <c r="J42" s="24"/>
      <c r="K42" s="49" t="s">
        <v>258</v>
      </c>
      <c r="L42" s="22">
        <v>7</v>
      </c>
      <c r="M42" s="22"/>
      <c r="N42" s="31" t="str" cm="1">
        <f t="array" aca="1" ref="N42" ca="1">IF(INDIRECT("M" &amp; ROW())="x", INDIRECT("B" &amp; ROW()) &amp; IF(INDIRECT("E" &amp; ROW())="x", " in 2", " in 3"), "")</f>
        <v/>
      </c>
    </row>
    <row r="43" spans="1:14" x14ac:dyDescent="0.3">
      <c r="A43" s="34">
        <v>19</v>
      </c>
      <c r="B43" s="45" t="s">
        <v>165</v>
      </c>
      <c r="C43" s="34" t="s">
        <v>59</v>
      </c>
      <c r="D43" s="36">
        <v>0.59750000000000003</v>
      </c>
      <c r="E43" s="34" t="s">
        <v>192</v>
      </c>
      <c r="F43" s="34">
        <v>108</v>
      </c>
      <c r="G43" s="34">
        <v>90</v>
      </c>
      <c r="H43" s="34">
        <v>1.5950000286102295</v>
      </c>
      <c r="I43" s="24">
        <v>1.55</v>
      </c>
      <c r="J43" s="24">
        <v>1.6</v>
      </c>
      <c r="K43" s="13"/>
      <c r="L43" s="22"/>
      <c r="M43" s="47" t="s">
        <v>192</v>
      </c>
      <c r="N43" s="31" t="str" cm="1">
        <f t="array" aca="1" ref="N43" ca="1">IF(INDIRECT("M" &amp; ROW())="x", INDIRECT("B" &amp; ROW()) &amp; IF(INDIRECT("E" &amp; ROW())="x", " in 2", " in 3"), "")</f>
        <v>Katie Volynets in 2</v>
      </c>
    </row>
    <row r="44" spans="1:14" ht="171.6" x14ac:dyDescent="0.3">
      <c r="A44" s="37"/>
      <c r="B44" s="43" t="s">
        <v>166</v>
      </c>
      <c r="C44" s="37" t="s">
        <v>167</v>
      </c>
      <c r="D44" s="38">
        <v>0.40250000000000002</v>
      </c>
      <c r="E44" s="37"/>
      <c r="F44" s="37">
        <v>79</v>
      </c>
      <c r="G44" s="37">
        <v>76</v>
      </c>
      <c r="H44" s="37">
        <v>2.4600000381469727</v>
      </c>
      <c r="I44" s="24"/>
      <c r="J44" s="24"/>
      <c r="K44" s="49" t="s">
        <v>259</v>
      </c>
      <c r="L44" s="22">
        <v>7</v>
      </c>
      <c r="M44" s="22"/>
      <c r="N44" s="31" t="str" cm="1">
        <f t="array" aca="1" ref="N44" ca="1">IF(INDIRECT("M" &amp; ROW())="x", INDIRECT("B" &amp; ROW()) &amp; IF(INDIRECT("E" &amp; ROW())="x", " in 2", " in 3"), "")</f>
        <v/>
      </c>
    </row>
    <row r="45" spans="1:14" x14ac:dyDescent="0.3">
      <c r="A45" s="34">
        <v>20</v>
      </c>
      <c r="B45" s="42" t="s">
        <v>183</v>
      </c>
      <c r="C45" s="34" t="s">
        <v>184</v>
      </c>
      <c r="D45" s="36">
        <v>6.6799999999999998E-2</v>
      </c>
      <c r="E45" s="34"/>
      <c r="F45" s="34">
        <v>96</v>
      </c>
      <c r="G45" s="34">
        <v>151</v>
      </c>
      <c r="H45" s="34">
        <v>9.1599998474121094</v>
      </c>
      <c r="I45" s="24"/>
      <c r="J45" s="24"/>
      <c r="K45" s="13"/>
      <c r="L45" s="22"/>
      <c r="M45" s="22"/>
      <c r="N45" s="31" t="str" cm="1">
        <f t="array" aca="1" ref="N45" ca="1">IF(INDIRECT("M" &amp; ROW())="x", INDIRECT("B" &amp; ROW()) &amp; IF(INDIRECT("E" &amp; ROW())="x", " in 2", " in 3"), "")</f>
        <v/>
      </c>
    </row>
    <row r="46" spans="1:14" ht="187.2" x14ac:dyDescent="0.3">
      <c r="A46" s="37"/>
      <c r="B46" s="44" t="s">
        <v>185</v>
      </c>
      <c r="C46" s="37" t="s">
        <v>146</v>
      </c>
      <c r="D46" s="38">
        <v>0.93320000000000003</v>
      </c>
      <c r="E46" s="37" t="s">
        <v>192</v>
      </c>
      <c r="F46" s="37">
        <v>13</v>
      </c>
      <c r="G46" s="37">
        <v>30</v>
      </c>
      <c r="H46" s="37">
        <v>1.0809999704360962</v>
      </c>
      <c r="I46" s="24">
        <v>1.08</v>
      </c>
      <c r="J46" s="24">
        <v>1.1499999999999999</v>
      </c>
      <c r="K46" s="49" t="s">
        <v>260</v>
      </c>
      <c r="L46" s="22">
        <v>7.5</v>
      </c>
      <c r="M46" s="47" t="s">
        <v>192</v>
      </c>
      <c r="N46" s="31" t="str" cm="1">
        <f t="array" aca="1" ref="N46" ca="1">IF(INDIRECT("M" &amp; ROW())="x", INDIRECT("B" &amp; ROW()) &amp; IF(INDIRECT("E" &amp; ROW())="x", " in 2", " in 3"), "")</f>
        <v>Elina Svitolina in 2</v>
      </c>
    </row>
    <row r="47" spans="1:14" x14ac:dyDescent="0.3">
      <c r="A47" s="34">
        <v>21</v>
      </c>
      <c r="B47" s="42" t="s">
        <v>175</v>
      </c>
      <c r="C47" s="34" t="s">
        <v>98</v>
      </c>
      <c r="D47" s="36">
        <v>0.46479999999999999</v>
      </c>
      <c r="E47" s="34" t="s">
        <v>192</v>
      </c>
      <c r="F47" s="34">
        <v>30</v>
      </c>
      <c r="G47" s="34">
        <v>19</v>
      </c>
      <c r="H47" s="34">
        <v>1.8470000028610229</v>
      </c>
      <c r="I47" s="24">
        <v>1.79</v>
      </c>
      <c r="J47" s="24">
        <v>2.1</v>
      </c>
      <c r="K47" s="13"/>
      <c r="L47" s="22"/>
      <c r="M47" s="22"/>
      <c r="N47" s="31" t="str" cm="1">
        <f t="array" aca="1" ref="N47" ca="1">IF(INDIRECT("M" &amp; ROW())="x", INDIRECT("B" &amp; ROW()) &amp; IF(INDIRECT("E" &amp; ROW())="x", " in 2", " in 3"), "")</f>
        <v/>
      </c>
    </row>
    <row r="48" spans="1:14" ht="187.2" x14ac:dyDescent="0.3">
      <c r="A48" s="37"/>
      <c r="B48" s="43" t="s">
        <v>176</v>
      </c>
      <c r="C48" s="37" t="s">
        <v>62</v>
      </c>
      <c r="D48" s="38">
        <v>0.53520000000000001</v>
      </c>
      <c r="E48" s="37"/>
      <c r="F48" s="37">
        <v>107</v>
      </c>
      <c r="G48" s="37">
        <v>101</v>
      </c>
      <c r="H48" s="37">
        <v>2.0299999713897705</v>
      </c>
      <c r="I48" s="24"/>
      <c r="J48" s="24">
        <v>1.9</v>
      </c>
      <c r="K48" s="49" t="s">
        <v>261</v>
      </c>
      <c r="L48" s="22">
        <v>6.5</v>
      </c>
      <c r="M48" s="47" t="s">
        <v>192</v>
      </c>
      <c r="N48" s="31" t="str" cm="1">
        <f t="array" aca="1" ref="N48" ca="1">IF(INDIRECT("M" &amp; ROW())="x", INDIRECT("B" &amp; ROW()) &amp; IF(INDIRECT("E" &amp; ROW())="x", " in 2", " in 3"), "")</f>
        <v>Talia Gibson in 3</v>
      </c>
    </row>
    <row r="49" spans="1:14" x14ac:dyDescent="0.3">
      <c r="A49" s="34">
        <v>22</v>
      </c>
      <c r="B49" s="42" t="s">
        <v>177</v>
      </c>
      <c r="C49" s="34" t="s">
        <v>178</v>
      </c>
      <c r="D49" s="36">
        <v>0.72</v>
      </c>
      <c r="E49" s="34" t="s">
        <v>192</v>
      </c>
      <c r="F49" s="34">
        <v>116</v>
      </c>
      <c r="G49" s="34">
        <v>150</v>
      </c>
      <c r="H49" s="34">
        <v>3.440000057220459</v>
      </c>
      <c r="I49" s="24"/>
      <c r="J49" s="24"/>
      <c r="K49" s="13"/>
      <c r="L49" s="22"/>
      <c r="M49" s="22"/>
      <c r="N49" s="31" t="str" cm="1">
        <f t="array" aca="1" ref="N49" ca="1">IF(INDIRECT("M" &amp; ROW())="x", INDIRECT("B" &amp; ROW()) &amp; IF(INDIRECT("E" &amp; ROW())="x", " in 2", " in 3"), "")</f>
        <v/>
      </c>
    </row>
    <row r="50" spans="1:14" ht="187.2" x14ac:dyDescent="0.3">
      <c r="A50" s="37"/>
      <c r="B50" s="44" t="s">
        <v>179</v>
      </c>
      <c r="C50" s="37" t="s">
        <v>59</v>
      </c>
      <c r="D50" s="38">
        <v>0.28000000000000003</v>
      </c>
      <c r="E50" s="37"/>
      <c r="F50" s="37">
        <v>47</v>
      </c>
      <c r="G50" s="37">
        <v>45</v>
      </c>
      <c r="H50" s="37">
        <v>1.3450000286102295</v>
      </c>
      <c r="I50" s="24">
        <v>1.33</v>
      </c>
      <c r="J50" s="24">
        <v>1.55</v>
      </c>
      <c r="K50" s="49" t="s">
        <v>262</v>
      </c>
      <c r="L50" s="22">
        <v>6</v>
      </c>
      <c r="M50" s="47" t="s">
        <v>192</v>
      </c>
      <c r="N50" s="31" t="str" cm="1">
        <f t="array" aca="1" ref="N50" ca="1">IF(INDIRECT("M" &amp; ROW())="x", INDIRECT("B" &amp; ROW()) &amp; IF(INDIRECT("E" &amp; ROW())="x", " in 2", " in 3"), "")</f>
        <v>Peyton Stearns in 3</v>
      </c>
    </row>
    <row r="51" spans="1:14" x14ac:dyDescent="0.3">
      <c r="A51" s="34">
        <v>23</v>
      </c>
      <c r="B51" s="42" t="s">
        <v>168</v>
      </c>
      <c r="C51" s="34" t="s">
        <v>59</v>
      </c>
      <c r="D51" s="36">
        <v>0.22159999999999999</v>
      </c>
      <c r="E51" s="34"/>
      <c r="F51" s="34">
        <v>610</v>
      </c>
      <c r="G51" s="34" t="s">
        <v>60</v>
      </c>
      <c r="H51" s="34">
        <v>8.2200002670288086</v>
      </c>
      <c r="I51" s="24"/>
      <c r="J51" s="24"/>
      <c r="K51" s="13"/>
      <c r="L51" s="22"/>
      <c r="M51" s="22"/>
      <c r="N51" s="31" t="str" cm="1">
        <f t="array" aca="1" ref="N51" ca="1">IF(INDIRECT("M" &amp; ROW())="x", INDIRECT("B" &amp; ROW()) &amp; IF(INDIRECT("E" &amp; ROW())="x", " in 2", " in 3"), "")</f>
        <v/>
      </c>
    </row>
    <row r="52" spans="1:14" ht="156" x14ac:dyDescent="0.3">
      <c r="A52" s="37"/>
      <c r="B52" s="44" t="s">
        <v>169</v>
      </c>
      <c r="C52" s="37" t="s">
        <v>133</v>
      </c>
      <c r="D52" s="38">
        <v>0.77839999999999998</v>
      </c>
      <c r="E52" s="37" t="s">
        <v>192</v>
      </c>
      <c r="F52" s="37">
        <v>12</v>
      </c>
      <c r="G52" s="37">
        <v>14</v>
      </c>
      <c r="H52" s="37">
        <v>1.1009999513626099</v>
      </c>
      <c r="I52" s="24">
        <v>1.08</v>
      </c>
      <c r="J52" s="24">
        <v>1.1499999999999999</v>
      </c>
      <c r="K52" s="49" t="s">
        <v>263</v>
      </c>
      <c r="L52" s="22">
        <v>7.5</v>
      </c>
      <c r="M52" s="47" t="s">
        <v>192</v>
      </c>
      <c r="N52" s="31" t="str" cm="1">
        <f t="array" aca="1" ref="N52" ca="1">IF(INDIRECT("M" &amp; ROW())="x", INDIRECT("B" &amp; ROW()) &amp; IF(INDIRECT("E" &amp; ROW())="x", " in 2", " in 3"), "")</f>
        <v>Karolina Muchova in 2</v>
      </c>
    </row>
    <row r="53" spans="1:14" x14ac:dyDescent="0.3">
      <c r="A53" s="34">
        <v>24</v>
      </c>
      <c r="B53" s="42" t="s">
        <v>158</v>
      </c>
      <c r="C53" s="34" t="s">
        <v>59</v>
      </c>
      <c r="D53" s="36">
        <v>0.29409999999999997</v>
      </c>
      <c r="E53" s="34"/>
      <c r="F53" s="34">
        <v>71</v>
      </c>
      <c r="G53" s="34">
        <v>116</v>
      </c>
      <c r="H53" s="34">
        <v>5.9899997711181641</v>
      </c>
      <c r="I53" s="24"/>
      <c r="J53" s="24"/>
      <c r="K53" s="13"/>
      <c r="L53" s="22"/>
      <c r="M53" s="22"/>
      <c r="N53" s="31" t="str" cm="1">
        <f t="array" aca="1" ref="N53" ca="1">IF(INDIRECT("M" &amp; ROW())="x", INDIRECT("B" &amp; ROW()) &amp; IF(INDIRECT("E" &amp; ROW())="x", " in 2", " in 3"), "")</f>
        <v/>
      </c>
    </row>
    <row r="54" spans="1:14" ht="202.8" x14ac:dyDescent="0.3">
      <c r="A54" s="37"/>
      <c r="B54" s="44" t="s">
        <v>159</v>
      </c>
      <c r="C54" s="37" t="s">
        <v>92</v>
      </c>
      <c r="D54" s="38">
        <v>0.70589999999999997</v>
      </c>
      <c r="E54" s="37" t="s">
        <v>192</v>
      </c>
      <c r="F54" s="37">
        <v>5</v>
      </c>
      <c r="G54" s="37">
        <v>21</v>
      </c>
      <c r="H54" s="37">
        <v>1.1529999971389771</v>
      </c>
      <c r="I54" s="24">
        <v>1.19</v>
      </c>
      <c r="J54" s="24">
        <v>1.3</v>
      </c>
      <c r="K54" s="49" t="s">
        <v>264</v>
      </c>
      <c r="L54" s="22">
        <v>7</v>
      </c>
      <c r="M54" s="47" t="s">
        <v>192</v>
      </c>
      <c r="N54" s="31" t="str" cm="1">
        <f t="array" aca="1" ref="N54" ca="1">IF(INDIRECT("M" &amp; ROW())="x", INDIRECT("B" &amp; ROW()) &amp; IF(INDIRECT("E" &amp; ROW())="x", " in 2", " in 3"), "")</f>
        <v>Mirra Andreeva in 2</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54">
    <sortCondition ref="A7:A5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2025-08-25T10:08:21Z</dcterms:modified>
</cp:coreProperties>
</file>