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E2575690-6A1A-42EC-A327-5D2CBCCA6DE2}" xr6:coauthVersionLast="47" xr6:coauthVersionMax="47" xr10:uidLastSave="{00000000-0000-0000-0000-000000000000}"/>
  <bookViews>
    <workbookView xWindow="-132" yWindow="0" windowWidth="23232" windowHeight="1218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6" i="1" l="1" a="1"/>
  <c r="N102" i="1" a="1"/>
  <c r="N24" i="6" a="1"/>
  <c r="N29" i="1" a="1"/>
  <c r="N33" i="1" a="1"/>
  <c r="N195" i="6" a="1"/>
  <c r="N18" i="1" a="1"/>
  <c r="N51" i="1" a="1"/>
  <c r="N54" i="1" a="1"/>
  <c r="N157" i="6" a="1"/>
  <c r="N92" i="6" a="1"/>
  <c r="N18" i="6" a="1"/>
  <c r="N45" i="1" a="1"/>
  <c r="N142" i="6" a="1"/>
  <c r="N72" i="1" a="1"/>
  <c r="N122" i="6" a="1"/>
  <c r="N56" i="6" a="1"/>
  <c r="N128" i="1" a="1"/>
  <c r="N132" i="6" a="1"/>
  <c r="N110" i="6" a="1"/>
  <c r="N80" i="6" a="1"/>
  <c r="N141" i="6" a="1"/>
  <c r="N168" i="6" a="1"/>
  <c r="N190" i="6" a="1"/>
  <c r="N152" i="6" a="1"/>
  <c r="N63" i="1" a="1"/>
  <c r="N20" i="1" a="1"/>
  <c r="N66" i="6" a="1"/>
  <c r="N8" i="6" a="1"/>
  <c r="N25" i="1" a="1"/>
  <c r="N151" i="6" a="1"/>
  <c r="N203" i="6" a="1"/>
  <c r="N9" i="1" a="1"/>
  <c r="N29" i="6" a="1"/>
  <c r="N194" i="6" a="1"/>
  <c r="N197" i="6" a="1"/>
  <c r="N114" i="6" a="1"/>
  <c r="N131" i="1" a="1"/>
  <c r="N101" i="1" a="1"/>
  <c r="N43" i="1" a="1"/>
  <c r="N201" i="6" a="1"/>
  <c r="N98" i="1" a="1"/>
  <c r="N21" i="6" a="1"/>
  <c r="N61" i="6" a="1"/>
  <c r="N116" i="6" a="1"/>
  <c r="N36" i="1" a="1"/>
  <c r="N28" i="6" a="1"/>
  <c r="N160" i="6" a="1"/>
  <c r="N15" i="6" a="1"/>
  <c r="N51" i="6" a="1"/>
  <c r="N212" i="6" a="1"/>
  <c r="N124" i="6" a="1"/>
  <c r="N214" i="6" a="1"/>
  <c r="N7" i="6" a="1"/>
  <c r="N80" i="1" a="1"/>
  <c r="N14" i="1" a="1"/>
  <c r="N106" i="6" a="1"/>
  <c r="N47" i="1" a="1"/>
  <c r="N73" i="6" a="1"/>
  <c r="N182" i="6" a="1"/>
  <c r="N26" i="1" a="1"/>
  <c r="N77" i="6" a="1"/>
  <c r="N69" i="6" a="1"/>
  <c r="N40" i="1" a="1"/>
  <c r="N10" i="1" a="1"/>
  <c r="N120" i="6" a="1"/>
  <c r="N66" i="1" a="1"/>
  <c r="N81" i="1" a="1"/>
  <c r="N198" i="6" a="1"/>
  <c r="N22" i="6" a="1"/>
  <c r="N164" i="6" a="1"/>
  <c r="N50" i="6" a="1"/>
  <c r="N54" i="6" a="1"/>
  <c r="N109" i="1" a="1"/>
  <c r="N108" i="1" a="1"/>
  <c r="N17" i="6" a="1"/>
  <c r="N48" i="6" a="1"/>
  <c r="N94" i="1" a="1"/>
  <c r="N30" i="6" a="1"/>
  <c r="N126" i="6" a="1"/>
  <c r="N15" i="1" a="1"/>
  <c r="N53" i="1" a="1"/>
  <c r="N36" i="6" a="1"/>
  <c r="N13" i="6" a="1"/>
  <c r="N91" i="6" a="1"/>
  <c r="N39" i="1" a="1"/>
  <c r="N56" i="1" a="1"/>
  <c r="N77" i="1" a="1"/>
  <c r="N59" i="6" a="1"/>
  <c r="N79" i="6" a="1"/>
  <c r="N32" i="1" a="1"/>
  <c r="N129" i="6" a="1"/>
  <c r="N100" i="6" a="1"/>
  <c r="N41" i="1" a="1"/>
  <c r="N107" i="1" a="1"/>
  <c r="N90" i="6" a="1"/>
  <c r="N37" i="1" a="1"/>
  <c r="N105" i="6" a="1"/>
  <c r="N20" i="6" a="1"/>
  <c r="N71" i="1" a="1"/>
  <c r="N158" i="6" a="1"/>
  <c r="N58" i="6" a="1"/>
  <c r="N21" i="1" a="1"/>
  <c r="N34" i="1" a="1"/>
  <c r="N129" i="1" a="1"/>
  <c r="N44" i="1" a="1"/>
  <c r="N136" i="1" a="1"/>
  <c r="N38" i="1" a="1"/>
  <c r="N186" i="6" a="1"/>
  <c r="N70" i="1" a="1"/>
  <c r="N117" i="1" a="1"/>
  <c r="N135" i="1" a="1"/>
  <c r="N199" i="6" a="1"/>
  <c r="N65" i="6" a="1"/>
  <c r="N64" i="1" a="1"/>
  <c r="N196" i="6" a="1"/>
  <c r="N163" i="6" a="1"/>
  <c r="N46" i="6" a="1"/>
  <c r="N167" i="6" a="1"/>
  <c r="N170" i="6" a="1"/>
  <c r="N16" i="6" a="1"/>
  <c r="N111" i="1" a="1"/>
  <c r="N52" i="6" a="1"/>
  <c r="N115" i="6" a="1"/>
  <c r="N147" i="6" a="1"/>
  <c r="N102" i="6" a="1"/>
  <c r="N181" i="6" a="1"/>
  <c r="N31" i="6" a="1"/>
  <c r="N133" i="1" a="1"/>
  <c r="N25" i="6" a="1"/>
  <c r="N76" i="1" a="1"/>
  <c r="N23" i="6" a="1"/>
  <c r="N76" i="6" a="1"/>
  <c r="N103" i="6" a="1"/>
  <c r="N49" i="6" a="1"/>
  <c r="N86" i="1" a="1"/>
  <c r="N211" i="6" a="1"/>
  <c r="N145" i="6" a="1"/>
  <c r="N57" i="6" a="1"/>
  <c r="N47" i="6" a="1"/>
  <c r="N134" i="1" a="1"/>
  <c r="N89" i="6" a="1"/>
  <c r="N82" i="1" a="1"/>
  <c r="N130" i="6" a="1"/>
  <c r="N53" i="6" a="1"/>
  <c r="N23" i="1" a="1"/>
  <c r="N42" i="6" a="1"/>
  <c r="N67" i="6" a="1"/>
  <c r="N114" i="1" a="1"/>
  <c r="N99" i="6" a="1"/>
  <c r="N48" i="1" a="1"/>
  <c r="N165" i="6" a="1"/>
  <c r="N94" i="6" a="1"/>
  <c r="N37" i="6" a="1"/>
  <c r="N127" i="1" a="1"/>
  <c r="N68" i="1" a="1"/>
  <c r="N113" i="6" a="1"/>
  <c r="N118" i="6" a="1"/>
  <c r="N35" i="6" a="1"/>
  <c r="N67" i="1" a="1"/>
  <c r="N159" i="6" a="1"/>
  <c r="N137" i="6" a="1"/>
  <c r="N8" i="1" a="1"/>
  <c r="N60" i="1" a="1"/>
  <c r="N96" i="6" a="1"/>
  <c r="N134" i="6" a="1"/>
  <c r="N101" i="6" a="1"/>
  <c r="N78" i="1" a="1"/>
  <c r="N81" i="6" a="1"/>
  <c r="N106" i="1" a="1"/>
  <c r="N13" i="1" a="1"/>
  <c r="N52" i="1" a="1"/>
  <c r="N9" i="6" a="1"/>
  <c r="N185" i="6" a="1"/>
  <c r="N93" i="1" a="1"/>
  <c r="N161" i="6" a="1"/>
  <c r="N171" i="6" a="1"/>
  <c r="N90" i="1" a="1"/>
  <c r="N108" i="6" a="1"/>
  <c r="N33" i="6" a="1"/>
  <c r="N91" i="1" a="1"/>
  <c r="N70" i="6" a="1"/>
  <c r="N86" i="6" a="1"/>
  <c r="N41" i="6" a="1"/>
  <c r="N103" i="1" a="1"/>
  <c r="N50" i="1" a="1"/>
  <c r="N28" i="1" a="1"/>
  <c r="N187" i="6" a="1"/>
  <c r="N38" i="6" a="1"/>
  <c r="N46" i="1" a="1"/>
  <c r="N123" i="1" a="1"/>
  <c r="N30" i="1" a="1"/>
  <c r="N210" i="6" a="1"/>
  <c r="N98" i="6" a="1"/>
  <c r="N125" i="6" a="1"/>
  <c r="N177" i="6" a="1"/>
  <c r="N204" i="6" a="1"/>
  <c r="N174" i="6" a="1"/>
  <c r="N110" i="1" a="1"/>
  <c r="N139" i="6" a="1"/>
  <c r="N107" i="6" a="1"/>
  <c r="N104" i="6" a="1"/>
  <c r="N95" i="1" a="1"/>
  <c r="N85" i="6" a="1"/>
  <c r="N79" i="1" a="1"/>
  <c r="N71" i="6" a="1"/>
  <c r="N115" i="1" a="1"/>
  <c r="N193" i="6" a="1"/>
  <c r="N188" i="6" a="1"/>
  <c r="N123" i="6" a="1"/>
  <c r="N176" i="6" a="1"/>
  <c r="N109" i="6" a="1"/>
  <c r="N61" i="1" a="1"/>
  <c r="N162" i="6" a="1"/>
  <c r="N205" i="6" a="1"/>
  <c r="N146" i="6" a="1"/>
  <c r="N202" i="6" a="1"/>
  <c r="N42" i="1" a="1"/>
  <c r="N74" i="1" a="1"/>
  <c r="N72" i="6" a="1"/>
  <c r="N10" i="6" a="1"/>
  <c r="N104" i="1" a="1"/>
  <c r="N136" i="6" a="1"/>
  <c r="N44" i="6" a="1"/>
  <c r="N213" i="6" a="1"/>
  <c r="N45" i="6" a="1"/>
  <c r="N135" i="6" a="1"/>
  <c r="N180" i="6" a="1"/>
  <c r="N87" i="6" a="1"/>
  <c r="N150" i="6" a="1"/>
  <c r="N119" i="1" a="1"/>
  <c r="N118" i="1" a="1"/>
  <c r="N121" i="1" a="1"/>
  <c r="N105" i="1" a="1"/>
  <c r="N55" i="1" a="1"/>
  <c r="N27" i="1" a="1"/>
  <c r="N34" i="6" a="1"/>
  <c r="N75" i="6" a="1"/>
  <c r="N88" i="1" a="1"/>
  <c r="N143" i="6" a="1"/>
  <c r="N40" i="6" a="1"/>
  <c r="N133" i="6" a="1"/>
  <c r="N100" i="1" a="1"/>
  <c r="N191" i="6" a="1"/>
  <c r="N83" i="1" a="1"/>
  <c r="N49" i="1" a="1"/>
  <c r="N16" i="1" a="1"/>
  <c r="N14" i="6" a="1"/>
  <c r="N84" i="6" a="1"/>
  <c r="N144" i="6" a="1"/>
  <c r="N149" i="6" a="1"/>
  <c r="N93" i="6" a="1"/>
  <c r="N99" i="1" a="1"/>
  <c r="N184" i="6" a="1"/>
  <c r="N12" i="6" a="1"/>
  <c r="N95" i="6" a="1"/>
  <c r="N62" i="6" a="1"/>
  <c r="N124" i="1" a="1"/>
  <c r="N207" i="6" a="1"/>
  <c r="N175" i="6" a="1"/>
  <c r="N173" i="6" a="1"/>
  <c r="N92" i="1" a="1"/>
  <c r="N26" i="6" a="1"/>
  <c r="N208" i="6" a="1"/>
  <c r="N69" i="1" a="1"/>
  <c r="N24" i="1" a="1"/>
  <c r="N127" i="6" a="1"/>
  <c r="N112" i="6" a="1"/>
  <c r="N209" i="6" a="1"/>
  <c r="N121" i="6" a="1"/>
  <c r="N27" i="6" a="1"/>
  <c r="N119" i="6" a="1"/>
  <c r="N183" i="6" a="1"/>
  <c r="N111" i="6" a="1"/>
  <c r="N148" i="6" a="1"/>
  <c r="N120" i="1" a="1"/>
  <c r="N17" i="1" a="1"/>
  <c r="N154" i="6" a="1"/>
  <c r="N11" i="1" a="1"/>
  <c r="N192" i="6" a="1"/>
  <c r="N200" i="6" a="1"/>
  <c r="N22" i="1" a="1"/>
  <c r="N131" i="6" a="1"/>
  <c r="N153" i="6" a="1"/>
  <c r="N169" i="6" a="1"/>
  <c r="N78" i="6" a="1"/>
  <c r="N88" i="6" a="1"/>
  <c r="N43" i="6" a="1"/>
  <c r="N55" i="6" a="1"/>
  <c r="N137" i="1" a="1"/>
  <c r="N82" i="6" a="1"/>
  <c r="N138" i="6" a="1"/>
  <c r="N58" i="1" a="1"/>
  <c r="N156" i="6" a="1"/>
  <c r="N31" i="1" a="1"/>
  <c r="N125" i="1" a="1"/>
  <c r="N74" i="6" a="1"/>
  <c r="N117" i="6" a="1"/>
  <c r="N112" i="1" a="1"/>
  <c r="N172" i="6" a="1"/>
  <c r="N85" i="1" a="1"/>
  <c r="N113" i="1" a="1"/>
  <c r="N19" i="1" a="1"/>
  <c r="N189" i="6" a="1"/>
  <c r="N75" i="1" a="1"/>
  <c r="N128" i="6" a="1"/>
  <c r="N140" i="6" a="1"/>
  <c r="N130" i="1" a="1"/>
  <c r="N65" i="1" a="1"/>
  <c r="N132" i="1" a="1"/>
  <c r="N39" i="6" a="1"/>
  <c r="N89" i="1" a="1"/>
  <c r="N59" i="1" a="1"/>
  <c r="N63" i="6" a="1"/>
  <c r="N57" i="1" a="1"/>
  <c r="N7" i="1" a="1"/>
  <c r="N87" i="1" a="1"/>
  <c r="N68" i="6" a="1"/>
  <c r="N73" i="1" a="1"/>
  <c r="N84" i="1" a="1"/>
  <c r="N116" i="1" a="1"/>
  <c r="N179" i="6" a="1"/>
  <c r="N83" i="6" a="1"/>
  <c r="N97" i="6" a="1"/>
  <c r="N32" i="6" a="1"/>
  <c r="N64" i="6" a="1"/>
  <c r="N97" i="1" a="1"/>
  <c r="N19" i="6" a="1"/>
  <c r="N60" i="6" a="1"/>
  <c r="N35" i="1" a="1"/>
  <c r="N206" i="6" a="1"/>
  <c r="N155" i="6" a="1"/>
  <c r="N62" i="1" a="1"/>
  <c r="N11" i="6" a="1"/>
  <c r="N96" i="1" a="1"/>
  <c r="N122" i="1" a="1"/>
  <c r="N178" i="6" a="1"/>
  <c r="N166" i="6" a="1"/>
  <c r="N166" i="6" l="1"/>
  <c r="N178" i="6"/>
  <c r="N122" i="1"/>
  <c r="N96" i="1"/>
  <c r="N11" i="6"/>
  <c r="N62" i="1"/>
  <c r="N155" i="6"/>
  <c r="N206" i="6"/>
  <c r="N35" i="1"/>
  <c r="N60" i="6"/>
  <c r="N19" i="6"/>
  <c r="N97" i="1"/>
  <c r="N64" i="6"/>
  <c r="N32" i="6"/>
  <c r="N97" i="6"/>
  <c r="N83" i="6"/>
  <c r="N179" i="6"/>
  <c r="N116" i="1"/>
  <c r="N84" i="1"/>
  <c r="N73" i="1"/>
  <c r="N68" i="6"/>
  <c r="N87" i="1"/>
  <c r="N7" i="1"/>
  <c r="O7" i="1" s="1"/>
  <c r="N57" i="1"/>
  <c r="N63" i="6"/>
  <c r="N59" i="1"/>
  <c r="N89" i="1"/>
  <c r="N39" i="6"/>
  <c r="N132" i="1"/>
  <c r="N65" i="1"/>
  <c r="N130" i="1"/>
  <c r="N140" i="6"/>
  <c r="N128" i="6"/>
  <c r="N75" i="1"/>
  <c r="N189" i="6"/>
  <c r="N19" i="1"/>
  <c r="N113" i="1"/>
  <c r="N85" i="1"/>
  <c r="N172" i="6"/>
  <c r="N112" i="1"/>
  <c r="N117" i="6"/>
  <c r="N74" i="6"/>
  <c r="N125" i="1"/>
  <c r="N31" i="1"/>
  <c r="N156" i="6"/>
  <c r="N58" i="1"/>
  <c r="N138" i="6"/>
  <c r="N82" i="6"/>
  <c r="N137" i="1"/>
  <c r="N55" i="6"/>
  <c r="N43" i="6"/>
  <c r="N88" i="6"/>
  <c r="N78" i="6"/>
  <c r="N169" i="6"/>
  <c r="N153" i="6"/>
  <c r="N131" i="6"/>
  <c r="N22" i="1"/>
  <c r="N200" i="6"/>
  <c r="N192" i="6"/>
  <c r="N11" i="1"/>
  <c r="N154" i="6"/>
  <c r="N17" i="1"/>
  <c r="N120" i="1"/>
  <c r="N148" i="6"/>
  <c r="N111" i="6"/>
  <c r="N183" i="6"/>
  <c r="N119" i="6"/>
  <c r="N27" i="6"/>
  <c r="N121" i="6"/>
  <c r="N209" i="6"/>
  <c r="N112" i="6"/>
  <c r="N127" i="6"/>
  <c r="N24" i="1"/>
  <c r="N69" i="1"/>
  <c r="N208" i="6"/>
  <c r="N26" i="6"/>
  <c r="N92" i="1"/>
  <c r="N173" i="6"/>
  <c r="N175" i="6"/>
  <c r="N207" i="6"/>
  <c r="N124" i="1"/>
  <c r="N62" i="6"/>
  <c r="N95" i="6"/>
  <c r="N12" i="6"/>
  <c r="N184" i="6"/>
  <c r="N99" i="1"/>
  <c r="N93" i="6"/>
  <c r="N149" i="6"/>
  <c r="N144" i="6"/>
  <c r="N84" i="6"/>
  <c r="N14" i="6"/>
  <c r="N16" i="1"/>
  <c r="N49" i="1"/>
  <c r="N83" i="1"/>
  <c r="N191" i="6"/>
  <c r="N100" i="1"/>
  <c r="N133" i="6"/>
  <c r="N40" i="6"/>
  <c r="N143" i="6"/>
  <c r="N88" i="1"/>
  <c r="N75" i="6"/>
  <c r="N34" i="6"/>
  <c r="N27" i="1"/>
  <c r="N55" i="1"/>
  <c r="N105" i="1"/>
  <c r="N121" i="1"/>
  <c r="N118" i="1"/>
  <c r="N119" i="1"/>
  <c r="N150" i="6"/>
  <c r="N87" i="6"/>
  <c r="N180" i="6"/>
  <c r="N135" i="6"/>
  <c r="N45" i="6"/>
  <c r="N213" i="6"/>
  <c r="N44" i="6"/>
  <c r="N136" i="6"/>
  <c r="N104" i="1"/>
  <c r="N10" i="6"/>
  <c r="N72" i="6"/>
  <c r="N74" i="1"/>
  <c r="N42" i="1"/>
  <c r="N202" i="6"/>
  <c r="N146" i="6"/>
  <c r="N205" i="6"/>
  <c r="N162" i="6"/>
  <c r="N61" i="1"/>
  <c r="N109" i="6"/>
  <c r="N176" i="6"/>
  <c r="N123" i="6"/>
  <c r="N188" i="6"/>
  <c r="N193" i="6"/>
  <c r="N115" i="1"/>
  <c r="N71" i="6"/>
  <c r="N79" i="1"/>
  <c r="N85" i="6"/>
  <c r="N95" i="1"/>
  <c r="N104" i="6"/>
  <c r="N107" i="6"/>
  <c r="N139" i="6"/>
  <c r="N110" i="1"/>
  <c r="N174" i="6"/>
  <c r="N204" i="6"/>
  <c r="N177" i="6"/>
  <c r="N125" i="6"/>
  <c r="N98" i="6"/>
  <c r="N210" i="6"/>
  <c r="N30" i="1"/>
  <c r="N123" i="1"/>
  <c r="N46" i="1"/>
  <c r="N38" i="6"/>
  <c r="N187" i="6"/>
  <c r="N28" i="1"/>
  <c r="N50" i="1"/>
  <c r="N103" i="1"/>
  <c r="N41" i="6"/>
  <c r="N86" i="6"/>
  <c r="N70" i="6"/>
  <c r="N91" i="1"/>
  <c r="N33" i="6"/>
  <c r="N108" i="6"/>
  <c r="N90" i="1"/>
  <c r="N171" i="6"/>
  <c r="N161" i="6"/>
  <c r="N93" i="1"/>
  <c r="N185" i="6"/>
  <c r="N9" i="6"/>
  <c r="N52" i="1"/>
  <c r="N13" i="1"/>
  <c r="N106" i="1"/>
  <c r="N81" i="6"/>
  <c r="N78" i="1"/>
  <c r="N101" i="6"/>
  <c r="N134" i="6"/>
  <c r="N96" i="6"/>
  <c r="N60" i="1"/>
  <c r="N8" i="1"/>
  <c r="O8" i="1" s="1"/>
  <c r="N137" i="6"/>
  <c r="N159" i="6"/>
  <c r="N67" i="1"/>
  <c r="N35" i="6"/>
  <c r="N118" i="6"/>
  <c r="N113" i="6"/>
  <c r="N68" i="1"/>
  <c r="N127" i="1"/>
  <c r="N37" i="6"/>
  <c r="N94" i="6"/>
  <c r="N165" i="6"/>
  <c r="N48" i="1"/>
  <c r="N99" i="6"/>
  <c r="N114" i="1"/>
  <c r="N67" i="6"/>
  <c r="N42" i="6"/>
  <c r="N23" i="1"/>
  <c r="N53" i="6"/>
  <c r="N130" i="6"/>
  <c r="N82" i="1"/>
  <c r="N89" i="6"/>
  <c r="N134" i="1"/>
  <c r="N47" i="6"/>
  <c r="N57" i="6"/>
  <c r="N145" i="6"/>
  <c r="N211" i="6"/>
  <c r="N86" i="1"/>
  <c r="N49" i="6"/>
  <c r="N103" i="6"/>
  <c r="N76" i="6"/>
  <c r="N23" i="6"/>
  <c r="N76" i="1"/>
  <c r="N25" i="6"/>
  <c r="N133" i="1"/>
  <c r="N31" i="6"/>
  <c r="N181" i="6"/>
  <c r="N102" i="6"/>
  <c r="N147" i="6"/>
  <c r="N115" i="6"/>
  <c r="N52" i="6"/>
  <c r="N111" i="1"/>
  <c r="N16" i="6"/>
  <c r="N170" i="6"/>
  <c r="N167" i="6"/>
  <c r="N46" i="6"/>
  <c r="N163" i="6"/>
  <c r="N196" i="6"/>
  <c r="N64" i="1"/>
  <c r="N65" i="6"/>
  <c r="N199" i="6"/>
  <c r="N135" i="1"/>
  <c r="N117" i="1"/>
  <c r="N70" i="1"/>
  <c r="N186" i="6"/>
  <c r="N38" i="1"/>
  <c r="N136" i="1"/>
  <c r="N44" i="1"/>
  <c r="N129" i="1"/>
  <c r="N34" i="1"/>
  <c r="N21" i="1"/>
  <c r="N58" i="6"/>
  <c r="N158" i="6"/>
  <c r="N71" i="1"/>
  <c r="N20" i="6"/>
  <c r="N105" i="6"/>
  <c r="N37" i="1"/>
  <c r="N90" i="6"/>
  <c r="N107" i="1"/>
  <c r="N41" i="1"/>
  <c r="N100" i="6"/>
  <c r="N129" i="6"/>
  <c r="N32" i="1"/>
  <c r="N79" i="6"/>
  <c r="N59" i="6"/>
  <c r="N77" i="1"/>
  <c r="N56" i="1"/>
  <c r="N39" i="1"/>
  <c r="N91" i="6"/>
  <c r="N13" i="6"/>
  <c r="N36" i="6"/>
  <c r="N53" i="1"/>
  <c r="N15" i="1"/>
  <c r="N126" i="6"/>
  <c r="N30" i="6"/>
  <c r="N94" i="1"/>
  <c r="N48" i="6"/>
  <c r="N17" i="6"/>
  <c r="N108" i="1"/>
  <c r="N109" i="1"/>
  <c r="N54" i="6"/>
  <c r="N50" i="6"/>
  <c r="N164" i="6"/>
  <c r="N22" i="6"/>
  <c r="N198" i="6"/>
  <c r="N81" i="1"/>
  <c r="N66" i="1"/>
  <c r="N120" i="6"/>
  <c r="N10" i="1"/>
  <c r="N40" i="1"/>
  <c r="N69" i="6"/>
  <c r="N77" i="6"/>
  <c r="N26" i="1"/>
  <c r="N182" i="6"/>
  <c r="N73" i="6"/>
  <c r="N47" i="1"/>
  <c r="N106" i="6"/>
  <c r="N14" i="1"/>
  <c r="N80" i="1"/>
  <c r="N7" i="6"/>
  <c r="N214" i="6"/>
  <c r="N124" i="6"/>
  <c r="N212" i="6"/>
  <c r="N51" i="6"/>
  <c r="N15" i="6"/>
  <c r="N160" i="6"/>
  <c r="N28" i="6"/>
  <c r="N36" i="1"/>
  <c r="N116" i="6"/>
  <c r="N61" i="6"/>
  <c r="N21" i="6"/>
  <c r="N98" i="1"/>
  <c r="N201" i="6"/>
  <c r="N43" i="1"/>
  <c r="N101" i="1"/>
  <c r="N131" i="1"/>
  <c r="N114" i="6"/>
  <c r="N197" i="6"/>
  <c r="N194" i="6"/>
  <c r="N29" i="6"/>
  <c r="N9" i="1"/>
  <c r="N203" i="6"/>
  <c r="N151" i="6"/>
  <c r="N25" i="1"/>
  <c r="N8" i="6"/>
  <c r="N66" i="6"/>
  <c r="N20" i="1"/>
  <c r="N63" i="1"/>
  <c r="N152" i="6"/>
  <c r="N190" i="6"/>
  <c r="N168" i="6"/>
  <c r="N141" i="6"/>
  <c r="N80" i="6"/>
  <c r="N110" i="6"/>
  <c r="N132" i="6"/>
  <c r="N128" i="1"/>
  <c r="N56" i="6"/>
  <c r="N122" i="6"/>
  <c r="N72" i="1"/>
  <c r="N142" i="6"/>
  <c r="N45" i="1"/>
  <c r="N18" i="6"/>
  <c r="N92" i="6"/>
  <c r="N157" i="6"/>
  <c r="N54" i="1"/>
  <c r="N51" i="1"/>
  <c r="N18" i="1"/>
  <c r="N195" i="6"/>
  <c r="N33" i="1"/>
  <c r="N29" i="1"/>
  <c r="N24" i="6"/>
  <c r="N102" i="1"/>
  <c r="N12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<sst xmlns="http://schemas.openxmlformats.org/spreadsheetml/2006/main" count="216" uniqueCount="138">
  <si>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</si>
  <si>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</si>
  <si>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</si>
  <si>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</si>
  <si>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</si>
  <si>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</si>
  <si>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</si>
  <si>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</si>
  <si>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</si>
  <si>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</si>
  <si>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</si>
  <si>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</si>
  <si>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</si>
  <si>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</si>
  <si>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</si>
  <si>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</si>
  <si>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</si>
  <si>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</si>
  <si>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</si>
  <si>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</si>
  <si>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</si>
  <si>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</si>
  <si>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</si>
  <si>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</si>
  <si>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</si>
  <si>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</si>
  <si>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</si>
  <si>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</si>
  <si>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</si>
  <si>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</si>
  <si>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</si>
  <si>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</si>
  <si>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</si>
  <si>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</si>
  <si>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</si>
  <si>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</si>
  <si>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</si>
  <si>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</si>
  <si>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</si>
  <si>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</si>
  <si>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</si>
  <si>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</si>
  <si>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</si>
  <si>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</si>
  <si>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</si>
  <si>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</si>
  <si>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</si>
  <si>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</si>
  <si>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</si>
  <si>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</si>
  <si>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</si>
  <si>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</si>
  <si>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</si>
  <si>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China Open - Beijing, Masters, CHN, Hard, 22/09/2025, $8.963M, WTA 1000                                                                                                                                                                                                                                                       </t>
  </si>
  <si>
    <t>Iga Swiatek</t>
  </si>
  <si>
    <t>POL</t>
  </si>
  <si>
    <t>Emma Navarro</t>
  </si>
  <si>
    <t>USA</t>
  </si>
  <si>
    <t>Marta Kostyuk</t>
  </si>
  <si>
    <t>UKR</t>
  </si>
  <si>
    <t>Jessica Pegula</t>
  </si>
  <si>
    <t>Mirra Andreeva</t>
  </si>
  <si>
    <t>RUS</t>
  </si>
  <si>
    <t>Sonay Kartal</t>
  </si>
  <si>
    <t>GBR</t>
  </si>
  <si>
    <t>Anastasia Potapova</t>
  </si>
  <si>
    <t>Linda Noskova</t>
  </si>
  <si>
    <t>CZE</t>
  </si>
  <si>
    <t>x</t>
  </si>
  <si>
    <r>
      <t xml:space="preserve">H2H 1-1. Most recent May 2025, clay, Potapova in 3. Noskova won on hard in Jan 2023, 2 sets. Hard win %'s are better for Noskova.
Potapova lost in the 2nd round last season. 2 sets win over a poor Siniakova in the 1st round. 2 tight sets win over Mboko as underdog in the 2nd round. 2nd round of the US Open. 3rd Round in Brisbane 2025. 3 2nd rounds in 2025. 
12 month and 2025 stats favour Noskova on serve. Stats for their last 10 on hard also favour her on serve. 
</t>
    </r>
    <r>
      <rPr>
        <b/>
        <sz val="12"/>
        <color theme="1"/>
        <rFont val="Calibri"/>
        <family val="2"/>
        <scheme val="minor"/>
      </rPr>
      <t>Back Noskova around 2.00 to 2.20 and remove liability at 1.65.</t>
    </r>
  </si>
  <si>
    <r>
      <t xml:space="preserve">1st meeting. Hard win %'s are better for Andreeva.
Andreeva reached the Quarter final last year. Easy win for Zhu in the 2nd round. 2 sets win over Maneiro in the 3rd round. 3rd Round at the US Open 2025, Title in Indian Wells 2025, Title in Dubai 2025, 4th Round at the Australian Open 2025, Semi finals in Brisbane 2025, Final in Ningbo 2024.
Kartal had an easy win over Parks in the 1st round. A very easy win over Kasatkina in the 2nd round as underdog. Easy win over Joint in the 3rd round. She reached the 4th Round in Indian Wells 2025.
12 month stats are a little better for Andreeva overall. 2025 stats favour her. 
</t>
    </r>
    <r>
      <rPr>
        <b/>
        <sz val="12"/>
        <color theme="1"/>
        <rFont val="Calibri"/>
        <family val="2"/>
        <scheme val="minor"/>
      </rPr>
      <t>Back Andreeva around 1.70 to 1.85 and remove liability at 1.40.</t>
    </r>
  </si>
  <si>
    <r>
      <t xml:space="preserve">Swiatek 2-0. Most recent Jan 2025, hard, 2 sets. She won on clay in 2018, 2 sets. Hard win %'s are better for Swiatek.
Swiatek had an easy win over Yuan in the 2nd round. In the 3rd round, Osorio retired after set 1. She won the Title in Seoul 2025, Quarter finals at the US Open 2025, Title in Cincinnati 2025, 4th Round in Montreal 2025, Quarter finals in Miami 2025, Semi finals in Indian Wells 2025, Quarter finals in Dubai 2025, Semi finals in Doha 2025, Semi finals at the Australian Open 2025.
Navarro lost in the 2nd round last season. 2 tight sets win over Ruse in the 2nd round. In the 3rd round, Boisson retired in set 2. 3rd Round at the US Open 2025, Title in Merida 2025, Quarter finals at the Australian Open 2025.
12 month and 2025 stats are stronger for Swiatek. 
</t>
    </r>
    <r>
      <rPr>
        <b/>
        <sz val="12"/>
        <color theme="1"/>
        <rFont val="Calibri"/>
        <family val="2"/>
        <scheme val="minor"/>
      </rPr>
      <t>Lay Swiatek around 1.08 and remove liability at 1.15. Back Swiatek if she loses set 1.</t>
    </r>
  </si>
  <si>
    <r>
      <t xml:space="preserve">Pegula 3-1. All their matches were on hard. Pegula won in march 2025, 2 sets. Kostyuk won in 2 sets in March 2024. Easy win for Pegula in Jan 2023. She won in 3 sets in 2022. Hard win %'s are better for Pegula. 
Kostyuk lost in the 2nd round last season. Very easy win over Seidel in the 2nd round. 2 sets win over Sasnovich in the 3rd round. 4th Round at the US Open 2025, Quarter finals in Montreal 2025, 4th Round in Miami 2025, 4th Round in Indian Wells 2025, Quarter finals in Doha 2025, 3rd Round at the Australian Open 2025, 3rd Round in Wuhan 2024, Quarter finals in Seoul 2024.
Pegula reached the 4th round last season. Easy win over Tomljanovic in the 2nd round. She saved match points in the 2nd set tie break before taking the 3rd set 6-0. Semi finals at the US Open 2025, Final in Miami 2025, 4th Round in Indian Wells 2025, Title in Austin 2025, Quarter finals in Doha 2025, 3rd Round at the Australian Open 2025, Final in Adelaide 2025.
12 month and 2025 stats are stronger for Pegula.
</t>
    </r>
    <r>
      <rPr>
        <b/>
        <sz val="12"/>
        <color theme="1"/>
        <rFont val="Calibri"/>
        <family val="2"/>
        <scheme val="minor"/>
      </rPr>
      <t>Back Pegula round 2.20 and remove liability at 1.65.</t>
    </r>
  </si>
  <si>
    <t xml:space="preserve">China Open - Beijing, World Tour, CHN, Hard, 22/09/2025, $4.194M, ATP 500                                                                                                                                                                                                                                                        </t>
  </si>
  <si>
    <t>Jannik Sinner</t>
  </si>
  <si>
    <t>ITA</t>
  </si>
  <si>
    <t>Learner Tien</t>
  </si>
  <si>
    <r>
      <t xml:space="preserve">1st meeting. Hard win %'s are better for Sinner. 
Sinner reached the final last year. Easy win over Cilic in the 1st round. Needed 3 sets against Atmane in the 2nd round. 2 sets win over Marozsan in the q final. He beat De Minaur in 3 sets in the semi final. Final at the US Open 2025, Final in Cincinnati 2025, Title at the Australian Open 2025, Title in Shanghai 2024.
Tien had a 3 sets win over Cerundolo in the 1st round as underdog. 2 sets win over Cobolli as underdog in the 2nd round. In the q final, Musetti retired in the 3rd set. In the semi final, Medvedev retired in the 3rd set. He reached the 4th Round in Toronto 2025, 3rd Round in Washington 2025, Quarter finals in Acapulco 2025, 4th Round at the Australian Open 2025.
12 month and 2025 stats are much stronger for Sinner. Tien's last 2 opponents retired. He will think he has nothing to lose and hopefully has a real go at Sinner. 
</t>
    </r>
    <r>
      <rPr>
        <b/>
        <sz val="12"/>
        <color theme="1"/>
        <rFont val="Calibri"/>
        <family val="2"/>
        <scheme val="minor"/>
      </rPr>
      <t xml:space="preserve">Lay Sinner and remove liability at 1.10. Back Sinner if he goes a set and a break behind. </t>
    </r>
  </si>
  <si>
    <t xml:space="preserve">Shanghai Rolex Masters - Shanghai, Masters, CHN, Hard, 29/09/2025, $10.8M, ATP Masters 1000                                                                                                                                                                                                                                               </t>
  </si>
  <si>
    <t>SRB</t>
  </si>
  <si>
    <t>FRA</t>
  </si>
  <si>
    <t>ESP</t>
  </si>
  <si>
    <t>CHN</t>
  </si>
  <si>
    <t>ARG</t>
  </si>
  <si>
    <t>AUS</t>
  </si>
  <si>
    <t>David Goffin</t>
  </si>
  <si>
    <t>BEL</t>
  </si>
  <si>
    <t>Alexandre Muller</t>
  </si>
  <si>
    <t>Adrian Mannarino</t>
  </si>
  <si>
    <t>Matteo Berrettini</t>
  </si>
  <si>
    <t>Sebastian Korda</t>
  </si>
  <si>
    <t>Zizou Bergs</t>
  </si>
  <si>
    <t>Jaume Antoni Munar Clar</t>
  </si>
  <si>
    <t>Marton Fucsovics</t>
  </si>
  <si>
    <t>HUN</t>
  </si>
  <si>
    <t>Marin Cilic</t>
  </si>
  <si>
    <t>CRO</t>
  </si>
  <si>
    <t>Fabian Marozsan</t>
  </si>
  <si>
    <t>Stan Wawrinka</t>
  </si>
  <si>
    <t>SUI</t>
  </si>
  <si>
    <t>Sebastian Ofner</t>
  </si>
  <si>
    <t>AUT</t>
  </si>
  <si>
    <t>Luca Nardi</t>
  </si>
  <si>
    <t>Zhizhen Zhang</t>
  </si>
  <si>
    <t>Sebastian Baez</t>
  </si>
  <si>
    <t>Adam Walton</t>
  </si>
  <si>
    <t>Mattia Bellucci</t>
  </si>
  <si>
    <r>
      <t xml:space="preserve">Muller 1-0 (Apr 2025, clay, Goffin retired. Hard win %'s are better for Muller.
Goffin reached the q finals last year. 3rd Round in Miami 2025, Quarter finals in Acapulco 2025. 2nd round of the US Open. 
Muller reached the 3rd round last season. Title in Hong Kong 2025.
12 month and 2025 stats are stronger for Muller on serve. Stats for their last 10 on hard also favour him. 
</t>
    </r>
    <r>
      <rPr>
        <b/>
        <sz val="12"/>
        <color theme="1"/>
        <rFont val="Calibri"/>
        <family val="2"/>
        <scheme val="minor"/>
      </rPr>
      <t xml:space="preserve">Lay Goffin around 1.65 and remove liability at 2.10. </t>
    </r>
  </si>
  <si>
    <r>
      <t xml:space="preserve">Fucsovics 2-0. Most recent Aug 2025, hard, 2 sets. He won on grass in 2019, 2 sets. Hard win %'s are better for Fucsovics. 
Munar reached the 2nd round last year. 4th Round at the US Open 2025, Quarter finals in Winston-Salem 2025, 3rd Round in Miami 2025, Semi finals in Hong Kong 2025.
Fucsovics won the Title in Winston-Salem 2025. 2nd round in Tokyo. 
12 month and 2025 stats are stronger for Fucsovics.
</t>
    </r>
    <r>
      <rPr>
        <b/>
        <sz val="12"/>
        <color theme="1"/>
        <rFont val="Calibri"/>
        <family val="2"/>
        <scheme val="minor"/>
      </rPr>
      <t xml:space="preserve">Back Fucsovics around 2.30 and remove liability at 1.75. </t>
    </r>
  </si>
  <si>
    <r>
      <t xml:space="preserve">Ofner 2-0. Most recent Sep 2023, hard, 2 sets. 3 sets win on hard in Jan 2023. Hard win %'s are better for Nardi.
Ofner won 1 of his last 10 on hard. His last win was in March 2024. 
Nardi lost in the 1st round last season. 4th Round in Cincinnati 2025, Quarter finals in Dubai 2025.
Recent performances are better for Nardi. 
</t>
    </r>
    <r>
      <rPr>
        <b/>
        <sz val="12"/>
        <color theme="1"/>
        <rFont val="Calibri"/>
        <family val="2"/>
        <scheme val="minor"/>
      </rPr>
      <t xml:space="preserve">Back Nardi around 2.20 to 2.30 and remove liability at 1.70. Be careful with stake size. </t>
    </r>
  </si>
  <si>
    <r>
      <t xml:space="preserve">Bellucci 1-0 (July 2024, hard, 3 sets). Hard win %'s are better for Walton. 
Walton lost in the qual rounds last year. 3rd Round in Cincinnati 2025, Semi finals in Los Cabos 2025, 4th Round in Miami 2025.
Bellucci reached the 2nd round as qualifier last season. 2nd round of the US Open. CH title in Aug. 
12 month and 2025 stats are stronger for Walton. Fair chance of 3 sets. 
</t>
    </r>
    <r>
      <rPr>
        <b/>
        <sz val="12"/>
        <color theme="1"/>
        <rFont val="Calibri"/>
        <family val="2"/>
        <scheme val="minor"/>
      </rPr>
      <t>Lay Bellucci around 1.55 and remove liability at 2.00.</t>
    </r>
    <r>
      <rPr>
        <sz val="12"/>
        <color theme="1"/>
        <rFont val="Calibri"/>
        <family val="2"/>
        <scheme val="minor"/>
      </rPr>
      <t xml:space="preserve"> </t>
    </r>
  </si>
  <si>
    <r>
      <t xml:space="preserve">Mannarino 1-0 (Jan 2018, hard, straight sets). Hard win %'s are better for Berrettini. 
Mannarino lost in the 1st round last year. 4th Round at the US Open 2025, 4th Round in Cincinnati 2025.
Berrettini reached the 2nd round last season. Quarter finals in Miami 2025, Quarter finals in Dubai  2025, Quarter finals in Doha 2025.
12 month and 2025 stats are stronger for Berrettini. He is coming back from injury but performed well in Tokyo. Mannarino has found some decent hard court form recently and should be competitive.
</t>
    </r>
    <r>
      <rPr>
        <b/>
        <sz val="12"/>
        <color theme="1"/>
        <rFont val="Calibri"/>
        <family val="2"/>
        <scheme val="minor"/>
      </rPr>
      <t xml:space="preserve">Back Berrettini around 2.30 and remove liability at 1.75. </t>
    </r>
  </si>
  <si>
    <r>
      <t xml:space="preserve">1st meeting. Hard win %'s are better for Korda.
Korda reached the Semi finals in Winston-Salem 2025, Quarter finals in Miami 2025, Final in Adelaide 2025. 
Bergs reached the 2nd round last season. 3rd Round at the US Open 2025, 3rd Round in Miami 2025, Final in Auckland 2025.
12 month and 2025 stats are stronger for Korda on serve. Stats in their last 10 on hard also favour him. 
</t>
    </r>
    <r>
      <rPr>
        <b/>
        <sz val="12"/>
        <color theme="1"/>
        <rFont val="Calibri"/>
        <family val="2"/>
        <scheme val="minor"/>
      </rPr>
      <t>Back Korda around 1.85 to 2.00 and remove liability at 1.45.</t>
    </r>
  </si>
  <si>
    <r>
      <t xml:space="preserve">Zhang 1-0 (Oct 2022, hard, 2 tie breaks). Hard win %'s are dire for both.
Zhang lost in the 1st round last year. Final in Hangzhou 2024.
Baez lost in the 2nd round last season. He has started to find slightly better form on hard in recent months (but not much better. 
12 month and 2025 stats are better for Zhang on serve. Fair chance of 3 sets. 
</t>
    </r>
    <r>
      <rPr>
        <b/>
        <sz val="12"/>
        <color theme="1"/>
        <rFont val="Calibri"/>
        <family val="2"/>
        <scheme val="minor"/>
      </rPr>
      <t xml:space="preserve">Lay Baez around 1.65 and remove liability at 2.10. </t>
    </r>
  </si>
  <si>
    <r>
      <t xml:space="preserve">1st meeting. Hard win %'s favour Wawrinka. 
Marozsan reached the 3rd Round in Toronto 2025, 3rd Round at the Australian Open 2025, Quarter finals in Hong Kong 2025.
Wawrinka reached the 2nd round last season. He reached a CH semi final a week ago but withdrew. CH semi in Aug. 
</t>
    </r>
    <r>
      <rPr>
        <b/>
        <sz val="12"/>
        <color theme="1"/>
        <rFont val="Calibri"/>
        <family val="2"/>
        <scheme val="minor"/>
      </rPr>
      <t xml:space="preserve">Back Marozsan around 2.00 to 2.20 and remove liability at 1.65. </t>
    </r>
  </si>
  <si>
    <t>Nikoloz Basilashvili</t>
  </si>
  <si>
    <t>GEO</t>
  </si>
  <si>
    <t>Tristan Schoolkate</t>
  </si>
  <si>
    <t>Daniel Altmaier</t>
  </si>
  <si>
    <t>GER</t>
  </si>
  <si>
    <t>Jordan Thompson</t>
  </si>
  <si>
    <t>August Holmgren</t>
  </si>
  <si>
    <t>DEN</t>
  </si>
  <si>
    <t>Laslo Djere</t>
  </si>
  <si>
    <t>Valentin Vacherot</t>
  </si>
  <si>
    <t>MON</t>
  </si>
  <si>
    <t>Yoshihito Nishioka</t>
  </si>
  <si>
    <t>JPN</t>
  </si>
  <si>
    <t>Alexander Shevchenko</t>
  </si>
  <si>
    <t>KAZ</t>
  </si>
  <si>
    <t>Lorenzo Sonego</t>
  </si>
  <si>
    <t>Yannick Hanfmann</t>
  </si>
  <si>
    <r>
      <t xml:space="preserve">Cilic 1-0 (June 2021, grass, 2 sets). Hard win %'s are better for Basilashvilli. 
Cilic lost in the 1st round last year. Quarter finals in Dubai  2025, Title in Hangzhou 2024.
Basilashvilli has come through the qual rounds. Quarter finals in Chengdu 2025.
12 month and 2025 stats favour Basilashvili. 
</t>
    </r>
    <r>
      <rPr>
        <b/>
        <sz val="12"/>
        <color theme="1"/>
        <rFont val="Calibri"/>
        <family val="2"/>
        <scheme val="minor"/>
      </rPr>
      <t>Lay Cilic around 1.60 and remove liability at 2.10. Fair chance of 3 sets.</t>
    </r>
  </si>
  <si>
    <r>
      <t xml:space="preserve">Schoolkate 1-0 (July 2025, hard, 2 sets). Hard win %'s are better for Schoolkate. 
Schoolkate has come through the qual rounds. Quarter finals in Los Cabos 2025. 
Altmaier 3rd Round at the US Open 2025. 2nd round of the Aus Open. 
12 month and 2025 stats are stronger for Schoolkate. CH stats in 2025 are better for Altmaier. 
</t>
    </r>
    <r>
      <rPr>
        <b/>
        <sz val="12"/>
        <color theme="1"/>
        <rFont val="Calibri"/>
        <family val="2"/>
        <scheme val="minor"/>
      </rPr>
      <t xml:space="preserve">Lay Altmaier around 1.60 and remove liability at 2.20. </t>
    </r>
  </si>
  <si>
    <r>
      <t xml:space="preserve">Holmgren 1-0 (Sep 2021, hard, 2 sets). Hard win %'s are better for Holmgren.
Thompson lost in the 2nd round last year. 2nd round of the US Open. 3rd Round in Miami 2025, Quarter finals in Brisbane 2025. 2nd round of the Australian Open. 
Holmgren has come through the qual rounds. CH semi in Aug. CH title in July. 
12 month and 2025 stats are better for Holmgren on serve. Return stats are much better for Thompson. Stats in their last 10 are a little better for Thompson. 
</t>
    </r>
    <r>
      <rPr>
        <b/>
        <sz val="12"/>
        <color theme="1"/>
        <rFont val="Calibri"/>
        <family val="2"/>
        <scheme val="minor"/>
      </rPr>
      <t>Lay Thompson around 1.25 and remove liability at 1.50. Back Thompson around 1.80 to 1.95 and remove liability at 1.45.</t>
    </r>
  </si>
  <si>
    <r>
      <t xml:space="preserve">1st meeting. Hard win %'s are better for Vacherot.
Djere has not played on hard since the Australian Open. 
Vacherot has come through the qual rounds. 2 CH q finals in 2025. 
</t>
    </r>
    <r>
      <rPr>
        <b/>
        <sz val="12"/>
        <color theme="1"/>
        <rFont val="Calibri"/>
        <family val="2"/>
        <scheme val="minor"/>
      </rPr>
      <t>Back Vacherot around 2.00 to 2.20 and remove liability at 1.60.</t>
    </r>
  </si>
  <si>
    <r>
      <t xml:space="preserve">1st meeting. Hard win %'s are better for Shevchenko. 
Nishioka lost in the 1st round last year. He has come through the qual rounds. 4 ATP 2nd rounds in 2025. 
Shevchenko reached the 3rd round last season. Semi finals in Chengdu 2025. CH final in Aug. 
12 month ATP stats favour Nishioka. 2025 stats favour Shevchenko on serve. 
</t>
    </r>
    <r>
      <rPr>
        <b/>
        <sz val="12"/>
        <color theme="1"/>
        <rFont val="Calibri"/>
        <family val="2"/>
        <scheme val="minor"/>
      </rPr>
      <t>Lay Nishioka around 1.45 and remove liability at 1.95. Lay set 1 winner.</t>
    </r>
  </si>
  <si>
    <r>
      <t xml:space="preserve">Sonego 4-1. Most recent Jan 2024, hard, Sonego in 3rd set tie break. His other wins were all on clay in 2021 and 2019. Hanfmann won indoors in 2017, 3 sets. Hard win %'s are better for Hanfmann.
Sonego lost in the 1st round last year. Quarter finals at the Australian Open 2025. He has a decent record in his first match of tournaments. 
Hanfmann lost in the qual round last season. This time, he made it through the qual rounds. CH semi in Sep. He has not won a main draw ATP match on hard in 2025.
12 month and 2025 stats are a little better for Sonego. 
</t>
    </r>
    <r>
      <rPr>
        <b/>
        <sz val="12"/>
        <color theme="1"/>
        <rFont val="Calibri"/>
        <family val="2"/>
        <scheme val="minor"/>
      </rPr>
      <t>Back Sonego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</si>
</sst>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20" fontId="10" fillId="0" borderId="0" xfId="0" applyNumberFormat="1" applyFont="1" applyAlignment="1">
      <alignment horizontal="center" vertical="center" wrapText="1"/>
    </xf>
    <xf numFmtId="0" fontId="1" fillId="7" borderId="1" xfId="6" applyFill="1" applyBorder="1" applyAlignment="1">
      <alignment horizontal="center"/>
    </xf>
    <xf numFmtId="0" fontId="1" fillId="2" borderId="2" xfId="6" applyFill="1" applyBorder="1" applyAlignment="1">
      <alignment horizontal="center"/>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0" fontId="1" fillId="2"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6" applyAlignment="1">
      <alignment horizontal="left" vertical="top"/>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49" fontId="1" fillId="0" borderId="1" xfId="6" applyNumberFormat="1" applyBorder="1" applyAlignment="1">
      <alignment horizontal="center"/>
    </xf>
    <xf numFmtId="49" fontId="1" fillId="0" borderId="2" xfId="6" applyNumberFormat="1"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0" borderId="0" xfId="6" applyAlignment="1">
      <alignment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0" fillId="0" borderId="2" xfId="0" applyFont="1" applyBorder="1" applyAlignment="1">
      <alignment horizontal="center" vertical="top"/>
    </xf>
    <xf numFmtId="0" fontId="10" fillId="0" borderId="1" xfId="0" applyFont="1" applyBorder="1" applyAlignment="1">
      <alignment horizontal="center" vertical="top"/>
    </xf>
    <xf numFmtId="49" fontId="10" fillId="0" borderId="1" xfId="0" applyNumberFormat="1" applyFont="1" applyBorder="1" applyAlignment="1">
      <alignment horizontal="center" vertical="top"/>
    </xf>
    <xf numFmtId="0" fontId="1" fillId="7" borderId="1" xfId="0" applyFont="1" applyFill="1" applyBorder="1" applyAlignment="1">
      <alignment horizontal="center" vertical="top"/>
    </xf>
    <xf numFmtId="49" fontId="1" fillId="0" borderId="1" xfId="0" applyNumberFormat="1" applyFont="1" applyBorder="1" applyAlignment="1">
      <alignment horizontal="center" vertical="top"/>
    </xf>
    <xf numFmtId="0" fontId="1" fillId="2" borderId="1" xfId="0" applyFont="1"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BCE1C51-49BA-4300-8AFA-EE6CE37D869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29"/>
  <sheetViews>
    <sheetView tabSelected="1" workbookViewId="0">
      <selection activeCell="B35" sqref="B35"/>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9" t="s">
        <v>73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51">
        <v>1</v>
      </c>
      <c r="B7" s="37" t="s">
        <v>74</v>
      </c>
      <c r="C7" s="51" t="s">
        <v>75</v>
      </c>
      <c r="D7" s="54">
        <v>0.75029999999999997</v>
      </c>
      <c r="E7" s="53" t="s">
        <v>68</v>
      </c>
      <c r="F7" s="51">
        <v>2</v>
      </c>
      <c r="G7" s="51">
        <v>1</v>
      </c>
      <c r="H7" s="51">
        <v>1.05</v>
      </c>
      <c r="I7" s="24">
        <v>1.06</v>
      </c>
      <c r="J7" s="24">
        <v>1.1000000000000001</v>
      </c>
      <c r="K7" s="35">
        <v>0.29166666666666669</v>
      </c>
      <c r="L7" s="22"/>
      <c r="M7" s="46" t="s">
        <v>68</v>
      </c>
      <c r="N7" s="32" t="str" cm="1">
        <f t="array" aca="1" ref="N7" ca="1">IF(INDIRECT("M" &amp; ROW())="x", INDIRECT("B" &amp; ROW()) &amp; IF(INDIRECT("E" &amp; ROW())="x", " in 2", " in 3"), "")</f>
        <v>Jannik Sinner in 2</v>
      </c>
      <c r="O7" s="22" t="str">
        <f ca="1">IF(N7="x", C7 &amp; IF(F7="x", " in 2", " in 3"), "")</f>
        <v/>
      </c>
    </row>
    <row r="8" spans="1:15" ht="312" x14ac:dyDescent="0.3">
      <c r="A8" s="50"/>
      <c r="B8" s="36" t="s">
        <v>76</v>
      </c>
      <c r="C8" s="50" t="s">
        <v>57</v>
      </c>
      <c r="D8" s="55">
        <v>0.24970000000000001</v>
      </c>
      <c r="E8" s="52"/>
      <c r="F8" s="50">
        <v>52</v>
      </c>
      <c r="G8" s="50">
        <v>38</v>
      </c>
      <c r="H8" s="50">
        <v>10.3</v>
      </c>
      <c r="I8" s="24"/>
      <c r="J8" s="24"/>
      <c r="K8" s="47" t="s">
        <v>77</v>
      </c>
      <c r="L8" s="22">
        <v>8.5</v>
      </c>
      <c r="M8" s="28"/>
      <c r="N8" s="32" t="str" cm="1">
        <f t="array" aca="1" ref="N8" ca="1">IF(INDIRECT("M" &amp; ROW())="x", INDIRECT("B" &amp; ROW()) &amp; IF(INDIRECT("E" &amp; ROW())="x", " in 2", " in 3"), "")</f>
        <v/>
      </c>
      <c r="O8" s="22" t="str">
        <f ca="1">IF(N8="x", C8 &amp; IF(F8="x", " in 2", " in 3"), "")</f>
        <v/>
      </c>
    </row>
    <row r="9" spans="1:15" x14ac:dyDescent="0.3">
      <c r="A9" s="10"/>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10"/>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8" t="s">
        <v>78</v>
      </c>
      <c r="B11" s="56"/>
      <c r="C11" s="56"/>
      <c r="D11" s="56"/>
      <c r="E11" s="56"/>
      <c r="F11" s="56"/>
      <c r="G11" s="56"/>
      <c r="H11" s="56"/>
      <c r="I11" s="24"/>
      <c r="J11" s="24"/>
      <c r="K11" s="13"/>
      <c r="L11" s="22"/>
      <c r="M11" s="22"/>
      <c r="N11" s="32" t="str" cm="1">
        <f t="array" aca="1" ref="N11" ca="1">IF(INDIRECT("M" &amp; ROW())="x", INDIRECT("B" &amp; ROW()) &amp; IF(INDIRECT("E" &amp; ROW())="x", " in 2", " in 3"), "")</f>
        <v/>
      </c>
    </row>
    <row r="12" spans="1:15"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38">
        <v>1</v>
      </c>
      <c r="B13" s="39" t="s">
        <v>85</v>
      </c>
      <c r="C13" s="38" t="s">
        <v>86</v>
      </c>
      <c r="D13" s="40">
        <v>0.62039999999999995</v>
      </c>
      <c r="E13" s="57" t="s">
        <v>68</v>
      </c>
      <c r="F13" s="38">
        <v>87</v>
      </c>
      <c r="G13" s="38">
        <v>45</v>
      </c>
      <c r="H13" s="38">
        <v>1.9429999589920044</v>
      </c>
      <c r="I13" s="24"/>
      <c r="J13" s="24"/>
      <c r="K13" s="13"/>
      <c r="L13" s="22"/>
      <c r="M13" s="22"/>
      <c r="N13" s="32" t="str" cm="1">
        <f t="array" aca="1" ref="N13" ca="1">IF(INDIRECT("M" &amp; ROW())="x", INDIRECT("B" &amp; ROW()) &amp; IF(INDIRECT("E" &amp; ROW())="x", " in 2", " in 3"), "")</f>
        <v/>
      </c>
    </row>
    <row r="14" spans="1:15" ht="171.6" x14ac:dyDescent="0.3">
      <c r="A14" s="41"/>
      <c r="B14" s="45" t="s">
        <v>87</v>
      </c>
      <c r="C14" s="41" t="s">
        <v>80</v>
      </c>
      <c r="D14" s="43">
        <v>0.37959999999999999</v>
      </c>
      <c r="E14" s="58"/>
      <c r="F14" s="41">
        <v>38</v>
      </c>
      <c r="G14" s="41">
        <v>56</v>
      </c>
      <c r="H14" s="41">
        <v>1.9259999990463257</v>
      </c>
      <c r="I14" s="24">
        <v>1.89</v>
      </c>
      <c r="J14" s="24">
        <v>1.85</v>
      </c>
      <c r="K14" s="47" t="s">
        <v>107</v>
      </c>
      <c r="L14" s="22">
        <v>7.5</v>
      </c>
      <c r="M14" s="46" t="s">
        <v>68</v>
      </c>
      <c r="N14" s="32" t="str" cm="1">
        <f t="array" aca="1" ref="N14" ca="1">IF(INDIRECT("M" &amp; ROW())="x", INDIRECT("B" &amp; ROW()) &amp; IF(INDIRECT("E" &amp; ROW())="x", " in 2", " in 3"), "")</f>
        <v>Alexandre Muller in 3</v>
      </c>
    </row>
    <row r="15" spans="1:15" x14ac:dyDescent="0.3">
      <c r="A15" s="38">
        <v>2</v>
      </c>
      <c r="B15" s="39" t="s">
        <v>92</v>
      </c>
      <c r="C15" s="38" t="s">
        <v>81</v>
      </c>
      <c r="D15" s="40">
        <v>0.20050000000000001</v>
      </c>
      <c r="E15" s="57" t="s">
        <v>68</v>
      </c>
      <c r="F15" s="38">
        <v>40</v>
      </c>
      <c r="G15" s="38">
        <v>114</v>
      </c>
      <c r="H15" s="38">
        <v>1.9900000095367432</v>
      </c>
      <c r="I15" s="24"/>
      <c r="J15" s="24"/>
      <c r="K15" s="13"/>
      <c r="L15" s="22"/>
      <c r="M15" s="22"/>
      <c r="N15" s="32" t="str" cm="1">
        <f t="array" aca="1" ref="N15" ca="1">IF(INDIRECT("M" &amp; ROW())="x", INDIRECT("B" &amp; ROW()) &amp; IF(INDIRECT("E" &amp; ROW())="x", " in 2", " in 3"), "")</f>
        <v/>
      </c>
    </row>
    <row r="16" spans="1:15" ht="171.6" x14ac:dyDescent="0.3">
      <c r="A16" s="41"/>
      <c r="B16" s="45" t="s">
        <v>93</v>
      </c>
      <c r="C16" s="41" t="s">
        <v>94</v>
      </c>
      <c r="D16" s="43">
        <v>0.79949999999999999</v>
      </c>
      <c r="E16" s="58"/>
      <c r="F16" s="41">
        <v>58</v>
      </c>
      <c r="G16" s="41">
        <v>162</v>
      </c>
      <c r="H16" s="41">
        <v>1.8849999904632568</v>
      </c>
      <c r="I16" s="24">
        <v>1.79</v>
      </c>
      <c r="J16" s="24">
        <v>1.75</v>
      </c>
      <c r="K16" s="47" t="s">
        <v>108</v>
      </c>
      <c r="L16" s="22">
        <v>7.5</v>
      </c>
      <c r="M16" s="46" t="s">
        <v>68</v>
      </c>
      <c r="N16" s="32" t="str" cm="1">
        <f t="array" aca="1" ref="N16" ca="1">IF(INDIRECT("M" &amp; ROW())="x", INDIRECT("B" &amp; ROW()) &amp; IF(INDIRECT("E" &amp; ROW())="x", " in 2", " in 3"), "")</f>
        <v>Marton Fucsovics in 3</v>
      </c>
    </row>
    <row r="17" spans="1:14" x14ac:dyDescent="0.3">
      <c r="A17" s="38">
        <v>3</v>
      </c>
      <c r="B17" s="39" t="s">
        <v>100</v>
      </c>
      <c r="C17" s="38" t="s">
        <v>101</v>
      </c>
      <c r="D17" s="40">
        <v>0.69189999999999996</v>
      </c>
      <c r="E17" s="57" t="s">
        <v>68</v>
      </c>
      <c r="F17" s="38">
        <v>137</v>
      </c>
      <c r="G17" s="38">
        <v>207</v>
      </c>
      <c r="H17" s="38">
        <v>2.2300000190734863</v>
      </c>
      <c r="I17" s="24"/>
      <c r="J17" s="24"/>
      <c r="K17" s="13"/>
      <c r="L17" s="22"/>
      <c r="M17" s="22"/>
      <c r="N17" s="32" t="str" cm="1">
        <f t="array" aca="1" ref="N17" ca="1">IF(INDIRECT("M" &amp; ROW())="x", INDIRECT("B" &amp; ROW()) &amp; IF(INDIRECT("E" &amp; ROW())="x", " in 2", " in 3"), "")</f>
        <v/>
      </c>
    </row>
    <row r="18" spans="1:14" ht="171.6" x14ac:dyDescent="0.3">
      <c r="A18" s="41"/>
      <c r="B18" s="45" t="s">
        <v>102</v>
      </c>
      <c r="C18" s="41" t="s">
        <v>75</v>
      </c>
      <c r="D18" s="43">
        <v>0.30809999999999998</v>
      </c>
      <c r="E18" s="58"/>
      <c r="F18" s="41">
        <v>85</v>
      </c>
      <c r="G18" s="41">
        <v>88</v>
      </c>
      <c r="H18" s="41">
        <v>1.7089999914169312</v>
      </c>
      <c r="I18" s="24">
        <v>1.71</v>
      </c>
      <c r="J18" s="24">
        <v>1.8</v>
      </c>
      <c r="K18" s="47" t="s">
        <v>109</v>
      </c>
      <c r="L18" s="22">
        <v>5</v>
      </c>
      <c r="M18" s="46" t="s">
        <v>68</v>
      </c>
      <c r="N18" s="32" t="str" cm="1">
        <f t="array" aca="1" ref="N18" ca="1">IF(INDIRECT("M" &amp; ROW())="x", INDIRECT("B" &amp; ROW()) &amp; IF(INDIRECT("E" &amp; ROW())="x", " in 2", " in 3"), "")</f>
        <v>Luca Nardi in 3</v>
      </c>
    </row>
    <row r="19" spans="1:14" x14ac:dyDescent="0.3">
      <c r="A19" s="38">
        <v>4</v>
      </c>
      <c r="B19" s="39" t="s">
        <v>105</v>
      </c>
      <c r="C19" s="38" t="s">
        <v>84</v>
      </c>
      <c r="D19" s="40">
        <v>0.35039999999999999</v>
      </c>
      <c r="E19" s="57"/>
      <c r="F19" s="38">
        <v>77</v>
      </c>
      <c r="G19" s="38">
        <v>43</v>
      </c>
      <c r="H19" s="38">
        <v>1.909000039100647</v>
      </c>
      <c r="I19" s="24"/>
      <c r="J19" s="24">
        <v>1.9</v>
      </c>
      <c r="K19" s="13"/>
      <c r="L19" s="22"/>
      <c r="M19" s="46" t="s">
        <v>68</v>
      </c>
      <c r="N19" s="32" t="str" cm="1">
        <f t="array" aca="1" ref="N19" ca="1">IF(INDIRECT("M" &amp; ROW())="x", INDIRECT("B" &amp; ROW()) &amp; IF(INDIRECT("E" &amp; ROW())="x", " in 2", " in 3"), "")</f>
        <v>Adam Walton in 3</v>
      </c>
    </row>
    <row r="20" spans="1:14" ht="156" x14ac:dyDescent="0.3">
      <c r="A20" s="41"/>
      <c r="B20" s="45" t="s">
        <v>106</v>
      </c>
      <c r="C20" s="41" t="s">
        <v>75</v>
      </c>
      <c r="D20" s="43">
        <v>0.64959999999999996</v>
      </c>
      <c r="E20" s="58" t="s">
        <v>68</v>
      </c>
      <c r="F20" s="41">
        <v>64</v>
      </c>
      <c r="G20" s="41">
        <v>55</v>
      </c>
      <c r="H20" s="41">
        <v>1.9620000123977661</v>
      </c>
      <c r="I20" s="24">
        <v>1.89</v>
      </c>
      <c r="J20" s="24">
        <v>2.1</v>
      </c>
      <c r="K20" s="47" t="s">
        <v>110</v>
      </c>
      <c r="L20" s="22">
        <v>7</v>
      </c>
      <c r="M20" s="22"/>
      <c r="N20" s="32" t="str" cm="1">
        <f t="array" aca="1" ref="N20" ca="1">IF(INDIRECT("M" &amp; ROW())="x", INDIRECT("B" &amp; ROW()) &amp; IF(INDIRECT("E" &amp; ROW())="x", " in 2", " in 3"), "")</f>
        <v/>
      </c>
    </row>
    <row r="21" spans="1:14" x14ac:dyDescent="0.3">
      <c r="A21" s="59">
        <v>5</v>
      </c>
      <c r="B21" s="39" t="s">
        <v>95</v>
      </c>
      <c r="C21" s="38" t="s">
        <v>96</v>
      </c>
      <c r="D21" s="40">
        <v>0.49680000000000002</v>
      </c>
      <c r="E21" s="57" t="s">
        <v>68</v>
      </c>
      <c r="F21" s="38">
        <v>97</v>
      </c>
      <c r="G21" s="38">
        <v>86</v>
      </c>
      <c r="H21" s="38">
        <v>1.91</v>
      </c>
      <c r="I21" s="24">
        <v>1.9</v>
      </c>
      <c r="J21" s="24">
        <v>2.1</v>
      </c>
      <c r="K21" s="13"/>
      <c r="L21" s="22"/>
      <c r="M21" s="22"/>
      <c r="N21" s="32" t="str" cm="1">
        <f t="array" aca="1" ref="N21" ca="1">IF(INDIRECT("M" &amp; ROW())="x", INDIRECT("B" &amp; ROW()) &amp; IF(INDIRECT("E" &amp; ROW())="x", " in 2", " in 3"), "")</f>
        <v/>
      </c>
    </row>
    <row r="22" spans="1:14" ht="156" x14ac:dyDescent="0.3">
      <c r="A22" s="60"/>
      <c r="B22" s="45" t="s">
        <v>115</v>
      </c>
      <c r="C22" s="41" t="s">
        <v>116</v>
      </c>
      <c r="D22" s="43">
        <v>0.50319999999999998</v>
      </c>
      <c r="E22" s="58"/>
      <c r="F22" s="41">
        <v>104</v>
      </c>
      <c r="G22" s="41">
        <v>149</v>
      </c>
      <c r="H22" s="41">
        <v>1.91</v>
      </c>
      <c r="I22" s="24"/>
      <c r="J22" s="24">
        <v>1.9</v>
      </c>
      <c r="K22" s="47" t="s">
        <v>132</v>
      </c>
      <c r="L22" s="22">
        <v>7</v>
      </c>
      <c r="M22" s="46" t="s">
        <v>68</v>
      </c>
      <c r="N22" s="32" t="str" cm="1">
        <f t="array" aca="1" ref="N22" ca="1">IF(INDIRECT("M" &amp; ROW())="x", INDIRECT("B" &amp; ROW()) &amp; IF(INDIRECT("E" &amp; ROW())="x", " in 2", " in 3"), "")</f>
        <v>Nikoloz Basilashvili in 3</v>
      </c>
    </row>
    <row r="23" spans="1:14" x14ac:dyDescent="0.3">
      <c r="A23" s="38">
        <v>6</v>
      </c>
      <c r="B23" s="39" t="s">
        <v>88</v>
      </c>
      <c r="C23" s="38" t="s">
        <v>80</v>
      </c>
      <c r="D23" s="40">
        <v>0.57620000000000005</v>
      </c>
      <c r="E23" s="57" t="s">
        <v>68</v>
      </c>
      <c r="F23" s="38">
        <v>60</v>
      </c>
      <c r="G23" s="38">
        <v>91</v>
      </c>
      <c r="H23" s="38">
        <v>2.25</v>
      </c>
      <c r="I23" s="24"/>
      <c r="J23" s="24"/>
      <c r="K23" s="13"/>
      <c r="L23" s="22"/>
      <c r="M23" s="22"/>
      <c r="N23" s="32" t="str" cm="1">
        <f t="array" aca="1" ref="N23" ca="1">IF(INDIRECT("M" &amp; ROW())="x", INDIRECT("B" &amp; ROW()) &amp; IF(INDIRECT("E" &amp; ROW())="x", " in 2", " in 3"), "")</f>
        <v/>
      </c>
    </row>
    <row r="24" spans="1:14" ht="202.8" x14ac:dyDescent="0.3">
      <c r="A24" s="41"/>
      <c r="B24" s="45" t="s">
        <v>89</v>
      </c>
      <c r="C24" s="41" t="s">
        <v>75</v>
      </c>
      <c r="D24" s="43">
        <v>0.42380000000000001</v>
      </c>
      <c r="E24" s="58"/>
      <c r="F24" s="41">
        <v>56</v>
      </c>
      <c r="G24" s="41">
        <v>84</v>
      </c>
      <c r="H24" s="41">
        <v>1.6940000057220459</v>
      </c>
      <c r="I24" s="24">
        <v>1.75</v>
      </c>
      <c r="J24" s="24">
        <v>1.75</v>
      </c>
      <c r="K24" s="47" t="s">
        <v>111</v>
      </c>
      <c r="L24" s="22">
        <v>6</v>
      </c>
      <c r="M24" s="46" t="s">
        <v>68</v>
      </c>
      <c r="N24" s="32" t="str" cm="1">
        <f t="array" aca="1" ref="N24" ca="1">IF(INDIRECT("M" &amp; ROW())="x", INDIRECT("B" &amp; ROW()) &amp; IF(INDIRECT("E" &amp; ROW())="x", " in 2", " in 3"), "")</f>
        <v>Matteo Berrettini in 3</v>
      </c>
    </row>
    <row r="25" spans="1:14" x14ac:dyDescent="0.3">
      <c r="A25" s="59">
        <v>7</v>
      </c>
      <c r="B25" s="39" t="s">
        <v>117</v>
      </c>
      <c r="C25" s="38" t="s">
        <v>84</v>
      </c>
      <c r="D25" s="40">
        <v>0.65990000000000004</v>
      </c>
      <c r="E25" s="57"/>
      <c r="F25" s="38">
        <v>100</v>
      </c>
      <c r="G25" s="38">
        <v>51</v>
      </c>
      <c r="H25" s="38">
        <v>1.91</v>
      </c>
      <c r="I25" s="24"/>
      <c r="J25" s="24">
        <v>1.9</v>
      </c>
      <c r="K25" s="13"/>
      <c r="L25" s="22"/>
      <c r="M25" s="46" t="s">
        <v>68</v>
      </c>
      <c r="N25" s="32" t="str" cm="1">
        <f t="array" aca="1" ref="N25" ca="1">IF(INDIRECT("M" &amp; ROW())="x", INDIRECT("B" &amp; ROW()) &amp; IF(INDIRECT("E" &amp; ROW())="x", " in 2", " in 3"), "")</f>
        <v>Tristan Schoolkate in 3</v>
      </c>
    </row>
    <row r="26" spans="1:14" ht="171.6" x14ac:dyDescent="0.3">
      <c r="A26" s="60"/>
      <c r="B26" s="45" t="s">
        <v>118</v>
      </c>
      <c r="C26" s="41" t="s">
        <v>119</v>
      </c>
      <c r="D26" s="43">
        <v>0.34010000000000001</v>
      </c>
      <c r="E26" s="58" t="s">
        <v>68</v>
      </c>
      <c r="F26" s="41">
        <v>50</v>
      </c>
      <c r="G26" s="41">
        <v>151</v>
      </c>
      <c r="H26" s="41">
        <v>1.91</v>
      </c>
      <c r="I26" s="24">
        <v>1.89</v>
      </c>
      <c r="J26" s="24"/>
      <c r="K26" s="47" t="s">
        <v>133</v>
      </c>
      <c r="L26" s="22">
        <v>7</v>
      </c>
      <c r="M26" s="22"/>
      <c r="N26" s="32" t="str" cm="1">
        <f t="array" aca="1" ref="N26" ca="1">IF(INDIRECT("M" &amp; ROW())="x", INDIRECT("B" &amp; ROW()) &amp; IF(INDIRECT("E" &amp; ROW())="x", " in 2", " in 3"), "")</f>
        <v/>
      </c>
    </row>
    <row r="27" spans="1:14" x14ac:dyDescent="0.3">
      <c r="A27" s="59">
        <v>8</v>
      </c>
      <c r="B27" s="44" t="s">
        <v>120</v>
      </c>
      <c r="C27" s="38" t="s">
        <v>84</v>
      </c>
      <c r="D27" s="40">
        <v>0.33610000000000001</v>
      </c>
      <c r="E27" s="57"/>
      <c r="F27" s="38">
        <v>78</v>
      </c>
      <c r="G27" s="38">
        <v>21</v>
      </c>
      <c r="H27" s="38">
        <v>1.36</v>
      </c>
      <c r="I27" s="24">
        <v>1.38</v>
      </c>
      <c r="J27" s="24">
        <v>1.6</v>
      </c>
      <c r="K27" s="13"/>
      <c r="L27" s="22"/>
      <c r="M27" s="46" t="s">
        <v>68</v>
      </c>
      <c r="N27" s="32" t="str" cm="1">
        <f t="array" aca="1" ref="N27" ca="1">IF(INDIRECT("M" &amp; ROW())="x", INDIRECT("B" &amp; ROW()) &amp; IF(INDIRECT("E" &amp; ROW())="x", " in 2", " in 3"), "")</f>
        <v>Jordan Thompson in 3</v>
      </c>
    </row>
    <row r="28" spans="1:14" ht="234" x14ac:dyDescent="0.3">
      <c r="A28" s="60"/>
      <c r="B28" s="45" t="s">
        <v>121</v>
      </c>
      <c r="C28" s="41" t="s">
        <v>122</v>
      </c>
      <c r="D28" s="43">
        <v>0.66390000000000005</v>
      </c>
      <c r="E28" s="58" t="s">
        <v>68</v>
      </c>
      <c r="F28" s="41">
        <v>176</v>
      </c>
      <c r="G28" s="41">
        <v>103</v>
      </c>
      <c r="H28" s="41">
        <v>3.2</v>
      </c>
      <c r="I28" s="24"/>
      <c r="J28" s="24"/>
      <c r="K28" s="47" t="s">
        <v>134</v>
      </c>
      <c r="L28" s="22">
        <v>7</v>
      </c>
      <c r="M28" s="22"/>
      <c r="N28" s="32" t="str" cm="1">
        <f t="array" aca="1" ref="N28" ca="1">IF(INDIRECT("M" &amp; ROW())="x", INDIRECT("B" &amp; ROW()) &amp; IF(INDIRECT("E" &amp; ROW())="x", " in 2", " in 3"), "")</f>
        <v/>
      </c>
    </row>
    <row r="29" spans="1:14" x14ac:dyDescent="0.3">
      <c r="A29" s="60">
        <v>9</v>
      </c>
      <c r="B29" s="39" t="s">
        <v>123</v>
      </c>
      <c r="C29" s="38" t="s">
        <v>79</v>
      </c>
      <c r="D29" s="40">
        <v>0.28620000000000001</v>
      </c>
      <c r="E29" s="57"/>
      <c r="F29" s="38">
        <v>83</v>
      </c>
      <c r="G29" s="38">
        <v>222</v>
      </c>
      <c r="H29" s="38">
        <v>2.2999999999999998</v>
      </c>
      <c r="I29" s="24"/>
      <c r="J29" s="24"/>
      <c r="K29" s="13"/>
      <c r="L29" s="22"/>
      <c r="M29" s="22"/>
      <c r="N29" s="32" t="str" cm="1">
        <f t="array" aca="1" ref="N29" ca="1">IF(INDIRECT("M" &amp; ROW())="x", INDIRECT("B" &amp; ROW()) &amp; IF(INDIRECT("E" &amp; ROW())="x", " in 2", " in 3"), "")</f>
        <v/>
      </c>
    </row>
    <row r="30" spans="1:14" ht="109.2" x14ac:dyDescent="0.3">
      <c r="A30" s="60"/>
      <c r="B30" s="42" t="s">
        <v>124</v>
      </c>
      <c r="C30" s="41" t="s">
        <v>125</v>
      </c>
      <c r="D30" s="43">
        <v>0.71379999999999999</v>
      </c>
      <c r="E30" s="58" t="s">
        <v>68</v>
      </c>
      <c r="F30" s="41">
        <v>202</v>
      </c>
      <c r="G30" s="41">
        <v>157</v>
      </c>
      <c r="H30" s="41">
        <v>1.62</v>
      </c>
      <c r="I30" s="24">
        <v>1.62</v>
      </c>
      <c r="J30" s="24">
        <v>1.8</v>
      </c>
      <c r="K30" s="47" t="s">
        <v>135</v>
      </c>
      <c r="L30" s="22">
        <v>6.5</v>
      </c>
      <c r="M30" s="46" t="s">
        <v>68</v>
      </c>
      <c r="N30" s="32" t="str" cm="1">
        <f t="array" aca="1" ref="N30" ca="1">IF(INDIRECT("M" &amp; ROW())="x", INDIRECT("B" &amp; ROW()) &amp; IF(INDIRECT("E" &amp; ROW())="x", " in 2", " in 3"), "")</f>
        <v>Valentin Vacherot in 2</v>
      </c>
    </row>
    <row r="31" spans="1:14" x14ac:dyDescent="0.3">
      <c r="A31" s="60">
        <v>10</v>
      </c>
      <c r="B31" s="64" t="s">
        <v>90</v>
      </c>
      <c r="C31" s="60" t="s">
        <v>57</v>
      </c>
      <c r="D31" s="43">
        <v>0.65159999999999996</v>
      </c>
      <c r="E31" s="63" t="s">
        <v>68</v>
      </c>
      <c r="F31" s="60">
        <v>74</v>
      </c>
      <c r="G31" s="60">
        <v>16</v>
      </c>
      <c r="H31" s="60">
        <v>1.4019999504089355</v>
      </c>
      <c r="I31" s="24">
        <v>1.38</v>
      </c>
      <c r="J31" s="24">
        <v>1.45</v>
      </c>
      <c r="K31" s="13"/>
      <c r="L31" s="22"/>
      <c r="M31" s="46" t="s">
        <v>68</v>
      </c>
      <c r="N31" s="32" t="str" cm="1">
        <f t="array" aca="1" ref="N31" ca="1">IF(INDIRECT("M" &amp; ROW())="x", INDIRECT("B" &amp; ROW()) &amp; IF(INDIRECT("E" &amp; ROW())="x", " in 2", " in 3"), "")</f>
        <v>Sebastian Korda in 2</v>
      </c>
    </row>
    <row r="32" spans="1:14" ht="171.6" x14ac:dyDescent="0.3">
      <c r="A32" s="60"/>
      <c r="B32" s="62" t="s">
        <v>91</v>
      </c>
      <c r="C32" s="60" t="s">
        <v>86</v>
      </c>
      <c r="D32" s="43">
        <v>0.34839999999999999</v>
      </c>
      <c r="E32" s="61"/>
      <c r="F32" s="60">
        <v>45</v>
      </c>
      <c r="G32" s="60">
        <v>66</v>
      </c>
      <c r="H32" s="60">
        <v>3.119999885559082</v>
      </c>
      <c r="I32" s="24"/>
      <c r="J32" s="24"/>
      <c r="K32" s="47" t="s">
        <v>112</v>
      </c>
      <c r="L32" s="22">
        <v>7.5</v>
      </c>
      <c r="M32" s="22"/>
      <c r="N32" s="32" t="str" cm="1">
        <f t="array" aca="1" ref="N32" ca="1">IF(INDIRECT("M" &amp; ROW())="x", INDIRECT("B" &amp; ROW()) &amp; IF(INDIRECT("E" &amp; ROW())="x", " in 2", " in 3"), "")</f>
        <v/>
      </c>
    </row>
    <row r="33" spans="1:14" x14ac:dyDescent="0.3">
      <c r="A33" s="60">
        <v>11</v>
      </c>
      <c r="B33" s="39" t="s">
        <v>126</v>
      </c>
      <c r="C33" s="38" t="s">
        <v>127</v>
      </c>
      <c r="D33" s="40">
        <v>0.19409999999999999</v>
      </c>
      <c r="E33" s="57" t="s">
        <v>68</v>
      </c>
      <c r="F33" s="38">
        <v>157</v>
      </c>
      <c r="G33" s="38">
        <v>39</v>
      </c>
      <c r="H33" s="38">
        <v>1.73</v>
      </c>
      <c r="I33" s="24">
        <v>1.75</v>
      </c>
      <c r="J33" s="24">
        <v>2</v>
      </c>
      <c r="K33" s="13"/>
      <c r="L33" s="22"/>
      <c r="M33" s="22"/>
      <c r="N33" s="32" t="str" cm="1">
        <f t="array" aca="1" ref="N33" ca="1">IF(INDIRECT("M" &amp; ROW())="x", INDIRECT("B" &amp; ROW()) &amp; IF(INDIRECT("E" &amp; ROW())="x", " in 2", " in 3"), "")</f>
        <v/>
      </c>
    </row>
    <row r="34" spans="1:14" ht="171.6" x14ac:dyDescent="0.3">
      <c r="A34" s="60"/>
      <c r="B34" s="45" t="s">
        <v>128</v>
      </c>
      <c r="C34" s="41" t="s">
        <v>129</v>
      </c>
      <c r="D34" s="43">
        <v>0.80589999999999995</v>
      </c>
      <c r="E34" s="58"/>
      <c r="F34" s="41">
        <v>88</v>
      </c>
      <c r="G34" s="41">
        <v>127</v>
      </c>
      <c r="H34" s="41">
        <v>2.1</v>
      </c>
      <c r="I34" s="24"/>
      <c r="J34" s="24">
        <v>2</v>
      </c>
      <c r="K34" s="47" t="s">
        <v>136</v>
      </c>
      <c r="L34" s="22">
        <v>7</v>
      </c>
      <c r="M34" s="46" t="s">
        <v>68</v>
      </c>
      <c r="N34" s="32" t="str" cm="1">
        <f t="array" aca="1" ref="N34" ca="1">IF(INDIRECT("M" &amp; ROW())="x", INDIRECT("B" &amp; ROW()) &amp; IF(INDIRECT("E" &amp; ROW())="x", " in 2", " in 3"), "")</f>
        <v>Alexander Shevchenko in 3</v>
      </c>
    </row>
    <row r="35" spans="1:14" x14ac:dyDescent="0.3">
      <c r="A35" s="60">
        <v>12</v>
      </c>
      <c r="B35" s="44" t="s">
        <v>130</v>
      </c>
      <c r="C35" s="38" t="s">
        <v>75</v>
      </c>
      <c r="D35" s="40">
        <v>0.60719999999999996</v>
      </c>
      <c r="E35" s="57" t="s">
        <v>68</v>
      </c>
      <c r="F35" s="38">
        <v>44</v>
      </c>
      <c r="G35" s="38">
        <v>25</v>
      </c>
      <c r="H35" s="38">
        <v>1.5</v>
      </c>
      <c r="I35" s="24">
        <v>1.62</v>
      </c>
      <c r="J35" s="24">
        <v>1.6</v>
      </c>
      <c r="K35" s="13"/>
      <c r="L35" s="22"/>
      <c r="M35" s="46" t="s">
        <v>68</v>
      </c>
      <c r="N35" s="32" t="str" cm="1">
        <f t="array" aca="1" ref="N35" ca="1">IF(INDIRECT("M" &amp; ROW())="x", INDIRECT("B" &amp; ROW()) &amp; IF(INDIRECT("E" &amp; ROW())="x", " in 2", " in 3"), "")</f>
        <v>Lorenzo Sonego in 2</v>
      </c>
    </row>
    <row r="36" spans="1:14" ht="202.8" x14ac:dyDescent="0.3">
      <c r="A36" s="60"/>
      <c r="B36" s="45" t="s">
        <v>131</v>
      </c>
      <c r="C36" s="41" t="s">
        <v>119</v>
      </c>
      <c r="D36" s="43">
        <v>0.39279999999999998</v>
      </c>
      <c r="E36" s="58"/>
      <c r="F36" s="41">
        <v>159</v>
      </c>
      <c r="G36" s="41">
        <v>106</v>
      </c>
      <c r="H36" s="41">
        <v>2.63</v>
      </c>
      <c r="I36" s="24"/>
      <c r="J36" s="24"/>
      <c r="K36" s="47" t="s">
        <v>137</v>
      </c>
      <c r="L36" s="22">
        <v>7</v>
      </c>
      <c r="M36" s="22"/>
      <c r="N36" s="32" t="str" cm="1">
        <f t="array" aca="1" ref="N36" ca="1">IF(INDIRECT("M" &amp; ROW())="x", INDIRECT("B" &amp; ROW()) &amp; IF(INDIRECT("E" &amp; ROW())="x", " in 2", " in 3"), "")</f>
        <v/>
      </c>
    </row>
    <row r="37" spans="1:14" x14ac:dyDescent="0.3">
      <c r="A37" s="60">
        <v>13</v>
      </c>
      <c r="B37" s="62" t="s">
        <v>103</v>
      </c>
      <c r="C37" s="60" t="s">
        <v>82</v>
      </c>
      <c r="D37" s="43">
        <v>0.63239999999999996</v>
      </c>
      <c r="E37" s="61"/>
      <c r="F37" s="60">
        <v>370</v>
      </c>
      <c r="G37" s="60">
        <v>79</v>
      </c>
      <c r="H37" s="60">
        <v>1.8550000190734863</v>
      </c>
      <c r="I37" s="24">
        <v>1.78</v>
      </c>
      <c r="J37" s="24">
        <v>1.85</v>
      </c>
      <c r="K37" s="13"/>
      <c r="L37" s="22"/>
      <c r="M37" s="46" t="s">
        <v>68</v>
      </c>
      <c r="N37" s="32" t="str" cm="1">
        <f t="array" aca="1" ref="N37" ca="1">IF(INDIRECT("M" &amp; ROW())="x", INDIRECT("B" &amp; ROW()) &amp; IF(INDIRECT("E" &amp; ROW())="x", " in 2", " in 3"), "")</f>
        <v>Zhizhen Zhang in 3</v>
      </c>
    </row>
    <row r="38" spans="1:14" ht="156" x14ac:dyDescent="0.3">
      <c r="A38" s="60"/>
      <c r="B38" s="62" t="s">
        <v>104</v>
      </c>
      <c r="C38" s="60" t="s">
        <v>83</v>
      </c>
      <c r="D38" s="43">
        <v>0.36759999999999998</v>
      </c>
      <c r="E38" s="63" t="s">
        <v>68</v>
      </c>
      <c r="F38" s="60">
        <v>41</v>
      </c>
      <c r="G38" s="60">
        <v>134</v>
      </c>
      <c r="H38" s="60">
        <v>2.0299999713897705</v>
      </c>
      <c r="I38" s="24"/>
      <c r="J38" s="24"/>
      <c r="K38" s="47" t="s">
        <v>113</v>
      </c>
      <c r="L38" s="22">
        <v>6</v>
      </c>
      <c r="M38" s="22"/>
      <c r="N38" s="32" t="str" cm="1">
        <f t="array" aca="1" ref="N38" ca="1">IF(INDIRECT("M" &amp; ROW())="x", INDIRECT("B" &amp; ROW()) &amp; IF(INDIRECT("E" &amp; ROW())="x", " in 2", " in 3"), "")</f>
        <v/>
      </c>
    </row>
    <row r="39" spans="1:14" x14ac:dyDescent="0.3">
      <c r="A39" s="60">
        <v>14</v>
      </c>
      <c r="B39" s="64" t="s">
        <v>97</v>
      </c>
      <c r="C39" s="60" t="s">
        <v>94</v>
      </c>
      <c r="D39" s="43">
        <v>0.56589999999999996</v>
      </c>
      <c r="E39" s="61"/>
      <c r="F39" s="60">
        <v>57</v>
      </c>
      <c r="G39" s="60">
        <v>37</v>
      </c>
      <c r="H39" s="60">
        <v>1.5850000381469727</v>
      </c>
      <c r="I39" s="24">
        <v>1.47</v>
      </c>
      <c r="J39" s="24">
        <v>1.6</v>
      </c>
      <c r="K39" s="13"/>
      <c r="L39" s="22"/>
      <c r="M39" s="46" t="s">
        <v>68</v>
      </c>
      <c r="N39" s="32" t="str" cm="1">
        <f t="array" aca="1" ref="N39" ca="1">IF(INDIRECT("M" &amp; ROW())="x", INDIRECT("B" &amp; ROW()) &amp; IF(INDIRECT("E" &amp; ROW())="x", " in 2", " in 3"), "")</f>
        <v>Fabian Marozsan in 3</v>
      </c>
    </row>
    <row r="40" spans="1:14" ht="140.4" x14ac:dyDescent="0.3">
      <c r="A40" s="60"/>
      <c r="B40" s="62" t="s">
        <v>98</v>
      </c>
      <c r="C40" s="60" t="s">
        <v>99</v>
      </c>
      <c r="D40" s="43">
        <v>0.43409999999999999</v>
      </c>
      <c r="E40" s="63" t="s">
        <v>68</v>
      </c>
      <c r="F40" s="60">
        <v>129</v>
      </c>
      <c r="G40" s="60">
        <v>291</v>
      </c>
      <c r="H40" s="60">
        <v>2.4800000190734863</v>
      </c>
      <c r="I40" s="24"/>
      <c r="J40" s="24"/>
      <c r="K40" s="47" t="s">
        <v>114</v>
      </c>
      <c r="L40" s="22">
        <v>7</v>
      </c>
      <c r="M40" s="22"/>
      <c r="N40" s="32"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10"/>
      <c r="C78" s="10"/>
      <c r="D78" s="10"/>
      <c r="E78" s="11"/>
      <c r="F78" s="10"/>
      <c r="G78" s="10"/>
      <c r="H78" s="10"/>
      <c r="I78" s="12"/>
      <c r="J78" s="12"/>
      <c r="K78" s="13"/>
      <c r="L78" s="22"/>
      <c r="M78" s="22"/>
      <c r="N78" s="32" t="str" cm="1">
        <f t="array" aca="1" ref="N78" ca="1">IF(INDIRECT("M" &amp; ROW())="x", INDIRECT("B" &amp; ROW()) &amp; IF(INDIRECT("E" &amp; ROW())="x", " in 2", " in 3"), "")</f>
        <v/>
      </c>
    </row>
    <row r="79" spans="1:14" x14ac:dyDescent="0.3">
      <c r="A79" s="10"/>
      <c r="B79" s="10"/>
      <c r="C79" s="10"/>
      <c r="D79" s="10"/>
      <c r="E79" s="11"/>
      <c r="F79" s="10"/>
      <c r="G79" s="10"/>
      <c r="H79" s="10"/>
      <c r="I79" s="12"/>
      <c r="J79" s="12"/>
      <c r="K79" s="13"/>
      <c r="L79" s="22"/>
      <c r="M79" s="22"/>
      <c r="N79" s="32" t="str" cm="1">
        <f t="array" aca="1" ref="N79" ca="1">IF(INDIRECT("M" &amp; ROW())="x", INDIRECT("B" &amp; ROW()) &amp; IF(INDIRECT("E" &amp; ROW())="x", " in 2", " in 3"), "")</f>
        <v/>
      </c>
    </row>
    <row r="80" spans="1:14" x14ac:dyDescent="0.3">
      <c r="A80" s="10"/>
      <c r="B80" s="10"/>
      <c r="C80" s="10"/>
      <c r="D80" s="10"/>
      <c r="E80" s="11"/>
      <c r="F80" s="10"/>
      <c r="G80" s="10"/>
      <c r="H80" s="10"/>
      <c r="I80" s="12"/>
      <c r="J80" s="12"/>
      <c r="K80" s="13"/>
      <c r="L80" s="22"/>
      <c r="M80" s="22"/>
      <c r="N80" s="32" t="str" cm="1">
        <f t="array" aca="1" ref="N80" ca="1">IF(INDIRECT("M" &amp; ROW())="x", INDIRECT("B" &amp; ROW()) &amp; IF(INDIRECT("E" &amp; ROW())="x", " in 2", " in 3"), "")</f>
        <v/>
      </c>
    </row>
    <row r="81" spans="1:14" x14ac:dyDescent="0.3">
      <c r="A81" s="10"/>
      <c r="B81" s="10"/>
      <c r="C81" s="10"/>
      <c r="D81" s="10"/>
      <c r="E81" s="11"/>
      <c r="F81" s="10"/>
      <c r="G81" s="10"/>
      <c r="H81" s="10"/>
      <c r="I81" s="12"/>
      <c r="J81" s="12"/>
      <c r="K81" s="13"/>
      <c r="L81" s="22"/>
      <c r="M81" s="22"/>
      <c r="N81" s="32" t="str" cm="1">
        <f t="array" aca="1" ref="N81" ca="1">IF(INDIRECT("M" &amp; ROW())="x", INDIRECT("B" &amp; ROW()) &amp; IF(INDIRECT("E" &amp; ROW())="x", " in 2", " in 3"), "")</f>
        <v/>
      </c>
    </row>
    <row r="82" spans="1:14" x14ac:dyDescent="0.3">
      <c r="A82" s="10"/>
      <c r="B82" s="10"/>
      <c r="C82" s="10"/>
      <c r="D82" s="10"/>
      <c r="E82" s="11"/>
      <c r="F82" s="10"/>
      <c r="G82" s="10"/>
      <c r="H82" s="10"/>
      <c r="I82" s="12"/>
      <c r="J82" s="12"/>
      <c r="K82" s="13"/>
      <c r="L82" s="22"/>
      <c r="M82" s="22"/>
      <c r="N82" s="32" t="str" cm="1">
        <f t="array" aca="1" ref="N82" ca="1">IF(INDIRECT("M" &amp; ROW())="x", INDIRECT("B" &amp; ROW()) &amp; IF(INDIRECT("E" &amp; ROW())="x", " in 2", " in 3"), "")</f>
        <v/>
      </c>
    </row>
    <row r="83" spans="1:14" x14ac:dyDescent="0.3">
      <c r="A83" s="10"/>
      <c r="B83" s="10"/>
      <c r="C83" s="10"/>
      <c r="D83" s="10"/>
      <c r="E83" s="11"/>
      <c r="F83" s="10"/>
      <c r="G83" s="10"/>
      <c r="H83" s="10"/>
      <c r="I83" s="12"/>
      <c r="J83" s="12"/>
      <c r="K83" s="13"/>
      <c r="L83" s="22"/>
      <c r="M83" s="22"/>
      <c r="N83" s="32" t="str" cm="1">
        <f t="array" aca="1" ref="N83" ca="1">IF(INDIRECT("M" &amp; ROW())="x", INDIRECT("B" &amp; ROW()) &amp; IF(INDIRECT("E" &amp; ROW())="x", " in 2", " in 3"), "")</f>
        <v/>
      </c>
    </row>
    <row r="84" spans="1:14" x14ac:dyDescent="0.3">
      <c r="A84" s="10"/>
      <c r="B84" s="10"/>
      <c r="C84" s="10"/>
      <c r="D84" s="10"/>
      <c r="E84" s="11"/>
      <c r="F84" s="10"/>
      <c r="G84" s="10"/>
      <c r="H84" s="10"/>
      <c r="I84" s="12"/>
      <c r="J84" s="12"/>
      <c r="K84" s="13"/>
      <c r="L84" s="22"/>
      <c r="M84" s="22"/>
      <c r="N84" s="32" t="str" cm="1">
        <f t="array" aca="1" ref="N84" ca="1">IF(INDIRECT("M" &amp; ROW())="x", INDIRECT("B" &amp; ROW()) &amp; IF(INDIRECT("E" &amp; ROW())="x", " in 2", " in 3"), "")</f>
        <v/>
      </c>
    </row>
    <row r="85" spans="1:14" x14ac:dyDescent="0.3">
      <c r="A85" s="10"/>
      <c r="B85" s="10"/>
      <c r="C85" s="10"/>
      <c r="D85" s="10"/>
      <c r="E85" s="11"/>
      <c r="F85" s="10"/>
      <c r="G85" s="10"/>
      <c r="H85" s="10"/>
      <c r="I85" s="12"/>
      <c r="J85" s="12"/>
      <c r="K85" s="13"/>
      <c r="L85" s="22"/>
      <c r="M85" s="22"/>
      <c r="N85" s="32" t="str" cm="1">
        <f t="array" aca="1" ref="N85" ca="1">IF(INDIRECT("M" &amp; ROW())="x", INDIRECT("B" &amp; ROW()) &amp; IF(INDIRECT("E" &amp; ROW())="x", " in 2", " in 3"), "")</f>
        <v/>
      </c>
    </row>
    <row r="86" spans="1:14" x14ac:dyDescent="0.3">
      <c r="A86" s="10"/>
      <c r="B86" s="10"/>
      <c r="C86" s="10"/>
      <c r="D86" s="10"/>
      <c r="E86" s="11"/>
      <c r="F86" s="10"/>
      <c r="G86" s="10"/>
      <c r="H86" s="10"/>
      <c r="I86" s="12"/>
      <c r="J86" s="12"/>
      <c r="K86" s="13"/>
      <c r="L86" s="22"/>
      <c r="M86" s="22"/>
      <c r="N86" s="32" t="str" cm="1">
        <f t="array" aca="1" ref="N86" ca="1">IF(INDIRECT("M" &amp; ROW())="x", INDIRECT("B" &amp; ROW()) &amp; IF(INDIRECT("E" &amp; ROW())="x", " in 2", " in 3"), "")</f>
        <v/>
      </c>
    </row>
    <row r="87" spans="1:14" x14ac:dyDescent="0.3">
      <c r="A87" s="10"/>
      <c r="B87" s="10"/>
      <c r="C87" s="10"/>
      <c r="D87" s="10"/>
      <c r="E87" s="11"/>
      <c r="F87" s="10"/>
      <c r="G87" s="10"/>
      <c r="H87" s="10"/>
      <c r="I87" s="12"/>
      <c r="J87" s="12"/>
      <c r="K87" s="13"/>
      <c r="L87" s="22"/>
      <c r="M87" s="22"/>
      <c r="N87" s="32" t="str" cm="1">
        <f t="array" aca="1" ref="N87" ca="1">IF(INDIRECT("M" &amp; ROW())="x", INDIRECT("B" &amp; ROW()) &amp; IF(INDIRECT("E" &amp; ROW())="x", " in 2", " in 3"), "")</f>
        <v/>
      </c>
    </row>
    <row r="88" spans="1:14" x14ac:dyDescent="0.3">
      <c r="A88" s="10"/>
      <c r="B88" s="10"/>
      <c r="C88" s="10"/>
      <c r="D88" s="10"/>
      <c r="E88" s="11"/>
      <c r="F88" s="10"/>
      <c r="G88" s="10"/>
      <c r="H88" s="10"/>
      <c r="I88" s="12"/>
      <c r="J88" s="12"/>
      <c r="K88" s="13"/>
      <c r="L88" s="22"/>
      <c r="M88" s="22"/>
      <c r="N88" s="32" t="str" cm="1">
        <f t="array" aca="1" ref="N88" ca="1">IF(INDIRECT("M" &amp; ROW())="x", INDIRECT("B" &amp; ROW()) &amp; IF(INDIRECT("E" &amp; ROW())="x", " in 2", " in 3"), "")</f>
        <v/>
      </c>
    </row>
    <row r="89" spans="1:14" x14ac:dyDescent="0.3">
      <c r="A89" s="10"/>
      <c r="B89" s="10"/>
      <c r="C89" s="10"/>
      <c r="D89" s="10"/>
      <c r="E89" s="11"/>
      <c r="F89" s="10"/>
      <c r="G89" s="10"/>
      <c r="H89" s="10"/>
      <c r="I89" s="12"/>
      <c r="J89" s="12"/>
      <c r="K89" s="13"/>
      <c r="L89" s="22"/>
      <c r="M89" s="22"/>
      <c r="N89" s="32" t="str" cm="1">
        <f t="array" aca="1" ref="N89" ca="1">IF(INDIRECT("M" &amp; ROW())="x", INDIRECT("B" &amp; ROW()) &amp; IF(INDIRECT("E" &amp; ROW())="x", " in 2", " in 3"), "")</f>
        <v/>
      </c>
    </row>
    <row r="90" spans="1:14" x14ac:dyDescent="0.3">
      <c r="A90" s="10"/>
      <c r="B90" s="10"/>
      <c r="C90" s="10"/>
      <c r="D90" s="10"/>
      <c r="E90" s="11"/>
      <c r="F90" s="10"/>
      <c r="G90" s="10"/>
      <c r="H90" s="10"/>
      <c r="I90" s="12"/>
      <c r="J90" s="12"/>
      <c r="K90" s="13"/>
      <c r="L90" s="22"/>
      <c r="M90" s="22"/>
      <c r="N90" s="32" t="str" cm="1">
        <f t="array" aca="1" ref="N90" ca="1">IF(INDIRECT("M" &amp; ROW())="x", INDIRECT("B" &amp; ROW()) &amp; IF(INDIRECT("E" &amp; ROW())="x", " in 2", " in 3"), "")</f>
        <v/>
      </c>
    </row>
    <row r="91" spans="1:14" x14ac:dyDescent="0.3">
      <c r="A91" s="10"/>
      <c r="B91" s="10"/>
      <c r="C91" s="10"/>
      <c r="D91" s="10"/>
      <c r="E91" s="11"/>
      <c r="F91" s="10"/>
      <c r="G91" s="10"/>
      <c r="H91" s="10"/>
      <c r="I91" s="12"/>
      <c r="J91" s="12"/>
      <c r="K91" s="13"/>
      <c r="L91" s="22"/>
      <c r="M91" s="22"/>
      <c r="N91" s="32" t="str" cm="1">
        <f t="array" aca="1" ref="N91" ca="1">IF(INDIRECT("M" &amp; ROW())="x", INDIRECT("B" &amp; ROW()) &amp; IF(INDIRECT("E" &amp; ROW())="x", " in 2", " in 3"), "")</f>
        <v/>
      </c>
    </row>
    <row r="92" spans="1:14" x14ac:dyDescent="0.3">
      <c r="A92" s="10"/>
      <c r="B92" s="10"/>
      <c r="C92" s="10"/>
      <c r="D92" s="10"/>
      <c r="E92" s="11"/>
      <c r="F92" s="10"/>
      <c r="G92" s="10"/>
      <c r="H92" s="10"/>
      <c r="I92" s="12"/>
      <c r="J92" s="12"/>
      <c r="K92" s="13"/>
      <c r="L92" s="22"/>
      <c r="M92" s="22"/>
      <c r="N92" s="32" t="str" cm="1">
        <f t="array" aca="1" ref="N92" ca="1">IF(INDIRECT("M" &amp; ROW())="x", INDIRECT("B" &amp; ROW()) &amp; IF(INDIRECT("E" &amp; ROW())="x", " in 2", " in 3"), "")</f>
        <v/>
      </c>
    </row>
    <row r="93" spans="1:14" x14ac:dyDescent="0.3">
      <c r="A93" s="10"/>
      <c r="B93" s="10"/>
      <c r="C93" s="10"/>
      <c r="D93" s="10"/>
      <c r="E93" s="11"/>
      <c r="F93" s="10"/>
      <c r="G93" s="10"/>
      <c r="H93" s="10"/>
      <c r="I93" s="12"/>
      <c r="J93" s="12"/>
      <c r="K93" s="13"/>
      <c r="L93" s="22"/>
      <c r="M93" s="22"/>
      <c r="N93" s="32" t="str" cm="1">
        <f t="array" aca="1" ref="N93" ca="1">IF(INDIRECT("M" &amp; ROW())="x", INDIRECT("B" &amp; ROW()) &amp; IF(INDIRECT("E" &amp; ROW())="x", " in 2", " in 3"), "")</f>
        <v/>
      </c>
    </row>
    <row r="94" spans="1:14" x14ac:dyDescent="0.3">
      <c r="A94" s="10"/>
      <c r="B94" s="10"/>
      <c r="C94" s="10"/>
      <c r="D94" s="10"/>
      <c r="E94" s="11"/>
      <c r="F94" s="10"/>
      <c r="G94" s="10"/>
      <c r="H94" s="10"/>
      <c r="I94" s="12"/>
      <c r="J94" s="12"/>
      <c r="K94" s="13"/>
      <c r="L94" s="22"/>
      <c r="M94" s="22"/>
      <c r="N94" s="32" t="str" cm="1">
        <f t="array" aca="1" ref="N94" ca="1">IF(INDIRECT("M" &amp; ROW())="x", INDIRECT("B" &amp; ROW()) &amp; IF(INDIRECT("E" &amp; ROW())="x", " in 2", " in 3"), "")</f>
        <v/>
      </c>
    </row>
    <row r="95" spans="1:14" x14ac:dyDescent="0.3">
      <c r="A95" s="10"/>
      <c r="B95" s="10"/>
      <c r="C95" s="10"/>
      <c r="D95" s="10"/>
      <c r="E95" s="11"/>
      <c r="F95" s="10"/>
      <c r="G95" s="10"/>
      <c r="H95" s="10"/>
      <c r="I95" s="12"/>
      <c r="J95" s="12"/>
      <c r="K95" s="13"/>
      <c r="L95" s="22"/>
      <c r="M95" s="22"/>
      <c r="N95" s="32" t="str" cm="1">
        <f t="array" aca="1" ref="N95" ca="1">IF(INDIRECT("M" &amp; ROW())="x", INDIRECT("B" &amp; ROW()) &amp; IF(INDIRECT("E" &amp; ROW())="x", " in 2", " in 3"), "")</f>
        <v/>
      </c>
    </row>
    <row r="96" spans="1:14" x14ac:dyDescent="0.3">
      <c r="A96" s="10"/>
      <c r="B96" s="10"/>
      <c r="C96" s="10"/>
      <c r="D96" s="10"/>
      <c r="E96" s="11"/>
      <c r="F96" s="10"/>
      <c r="G96" s="10"/>
      <c r="H96" s="10"/>
      <c r="I96" s="12"/>
      <c r="J96" s="12"/>
      <c r="K96" s="13"/>
      <c r="L96" s="22"/>
      <c r="M96" s="22"/>
      <c r="N96" s="32" t="str" cm="1">
        <f t="array" aca="1" ref="N96" ca="1">IF(INDIRECT("M" &amp; ROW())="x", INDIRECT("B" &amp; ROW()) &amp; IF(INDIRECT("E" &amp; ROW())="x", " in 2", " in 3"), "")</f>
        <v/>
      </c>
    </row>
    <row r="97" spans="1:14" x14ac:dyDescent="0.3">
      <c r="A97" s="10"/>
      <c r="B97" s="10"/>
      <c r="C97" s="10"/>
      <c r="D97" s="10"/>
      <c r="E97" s="11"/>
      <c r="F97" s="10"/>
      <c r="G97" s="10"/>
      <c r="H97" s="10"/>
      <c r="I97" s="12"/>
      <c r="J97" s="12"/>
      <c r="K97" s="13"/>
      <c r="L97" s="22"/>
      <c r="M97" s="22"/>
      <c r="N97" s="32" t="str" cm="1">
        <f t="array" aca="1" ref="N97" ca="1">IF(INDIRECT("M" &amp; ROW())="x", INDIRECT("B" &amp; ROW()) &amp; IF(INDIRECT("E" &amp; ROW())="x", " in 2", " in 3"), "")</f>
        <v/>
      </c>
    </row>
    <row r="98" spans="1:14" x14ac:dyDescent="0.3">
      <c r="A98" s="10"/>
      <c r="B98" s="10"/>
      <c r="C98" s="10"/>
      <c r="D98" s="10"/>
      <c r="E98" s="11"/>
      <c r="F98" s="10"/>
      <c r="G98" s="10"/>
      <c r="H98" s="10"/>
      <c r="I98" s="12"/>
      <c r="J98" s="12"/>
      <c r="K98" s="13"/>
      <c r="L98" s="22"/>
      <c r="M98" s="22"/>
      <c r="N98" s="32" t="str" cm="1">
        <f t="array" aca="1" ref="N98" ca="1">IF(INDIRECT("M" &amp; ROW())="x", INDIRECT("B" &amp; ROW()) &amp; IF(INDIRECT("E" &amp; ROW())="x", " in 2", " in 3"), "")</f>
        <v/>
      </c>
    </row>
    <row r="99" spans="1:14" x14ac:dyDescent="0.3">
      <c r="A99" s="10"/>
      <c r="B99" s="10"/>
      <c r="C99" s="10"/>
      <c r="D99" s="10"/>
      <c r="E99" s="11"/>
      <c r="F99" s="10"/>
      <c r="G99" s="10"/>
      <c r="H99" s="10"/>
      <c r="I99" s="12"/>
      <c r="J99" s="12"/>
      <c r="K99" s="13"/>
      <c r="L99" s="22"/>
      <c r="M99" s="22"/>
      <c r="N99" s="32" t="str" cm="1">
        <f t="array" aca="1" ref="N99" ca="1">IF(INDIRECT("M" &amp; ROW())="x", INDIRECT("B" &amp; ROW()) &amp; IF(INDIRECT("E" &amp; ROW())="x", " in 2", " in 3"), "")</f>
        <v/>
      </c>
    </row>
    <row r="100" spans="1:14" x14ac:dyDescent="0.3">
      <c r="A100" s="10"/>
      <c r="B100" s="10"/>
      <c r="C100" s="10"/>
      <c r="D100" s="10"/>
      <c r="E100" s="11"/>
      <c r="F100" s="10"/>
      <c r="G100" s="10"/>
      <c r="H100" s="10"/>
      <c r="I100" s="12"/>
      <c r="J100" s="12"/>
      <c r="K100" s="13"/>
      <c r="L100" s="22"/>
      <c r="M100" s="22"/>
      <c r="N100" s="32" t="str" cm="1">
        <f t="array" aca="1" ref="N100" ca="1">IF(INDIRECT("M" &amp; ROW())="x", INDIRECT("B" &amp; ROW()) &amp; IF(INDIRECT("E" &amp; ROW())="x", " in 2", " in 3"), "")</f>
        <v/>
      </c>
    </row>
    <row r="101" spans="1:14" x14ac:dyDescent="0.3">
      <c r="A101" s="10"/>
      <c r="B101" s="10"/>
      <c r="C101" s="10"/>
      <c r="D101" s="10"/>
      <c r="E101" s="11"/>
      <c r="F101" s="10"/>
      <c r="G101" s="10"/>
      <c r="H101" s="10"/>
      <c r="I101" s="12"/>
      <c r="J101" s="12"/>
      <c r="K101" s="13"/>
      <c r="L101" s="22"/>
      <c r="M101" s="22"/>
      <c r="N101" s="32" t="str" cm="1">
        <f t="array" aca="1" ref="N101" ca="1">IF(INDIRECT("M" &amp; ROW())="x", INDIRECT("B" &amp; ROW()) &amp; IF(INDIRECT("E" &amp; ROW())="x", " in 2", " in 3"), "")</f>
        <v/>
      </c>
    </row>
    <row r="102" spans="1:14" x14ac:dyDescent="0.3">
      <c r="A102" s="10"/>
      <c r="B102" s="10"/>
      <c r="C102" s="10"/>
      <c r="D102" s="10"/>
      <c r="E102" s="11"/>
      <c r="F102" s="10"/>
      <c r="G102" s="10"/>
      <c r="H102" s="10"/>
      <c r="I102" s="12"/>
      <c r="J102" s="12"/>
      <c r="K102" s="13"/>
      <c r="L102" s="22"/>
      <c r="M102" s="22"/>
      <c r="N102" s="32" t="str" cm="1">
        <f t="array" aca="1" ref="N102" ca="1">IF(INDIRECT("M" &amp; ROW())="x", INDIRECT("B" &amp; ROW()) &amp; IF(INDIRECT("E" &amp; ROW())="x", " in 2", " in 3"), "")</f>
        <v/>
      </c>
    </row>
    <row r="103" spans="1:14" x14ac:dyDescent="0.3">
      <c r="A103" s="10"/>
      <c r="B103" s="10"/>
      <c r="C103" s="10"/>
      <c r="D103" s="10"/>
      <c r="E103" s="11"/>
      <c r="F103" s="10"/>
      <c r="G103" s="10"/>
      <c r="H103" s="10"/>
      <c r="I103" s="12"/>
      <c r="J103" s="12"/>
      <c r="K103" s="13"/>
      <c r="L103" s="22"/>
      <c r="M103" s="22"/>
      <c r="N103" s="32" t="str" cm="1">
        <f t="array" aca="1" ref="N103" ca="1">IF(INDIRECT("M" &amp; ROW())="x", INDIRECT("B" &amp; ROW()) &amp; IF(INDIRECT("E" &amp; ROW())="x", " in 2", " in 3"), "")</f>
        <v/>
      </c>
    </row>
    <row r="104" spans="1:14" x14ac:dyDescent="0.3">
      <c r="A104" s="10"/>
      <c r="B104" s="10"/>
      <c r="C104" s="10"/>
      <c r="D104" s="10"/>
      <c r="E104" s="11"/>
      <c r="F104" s="10"/>
      <c r="G104" s="10"/>
      <c r="H104" s="10"/>
      <c r="I104" s="12"/>
      <c r="J104" s="12"/>
      <c r="K104" s="13"/>
      <c r="L104" s="22"/>
      <c r="M104" s="22"/>
      <c r="N104" s="32" t="str" cm="1">
        <f t="array" aca="1" ref="N104" ca="1">IF(INDIRECT("M" &amp; ROW())="x", INDIRECT("B" &amp; ROW()) &amp; IF(INDIRECT("E" &amp; ROW())="x", " in 2", " in 3"), "")</f>
        <v/>
      </c>
    </row>
    <row r="105" spans="1:14" x14ac:dyDescent="0.3">
      <c r="A105" s="10"/>
      <c r="B105" s="10"/>
      <c r="C105" s="10"/>
      <c r="D105" s="10"/>
      <c r="E105" s="11"/>
      <c r="F105" s="10"/>
      <c r="G105" s="10"/>
      <c r="H105" s="10"/>
      <c r="I105" s="12"/>
      <c r="J105" s="12"/>
      <c r="K105" s="13"/>
      <c r="L105" s="22"/>
      <c r="M105" s="22"/>
      <c r="N105" s="32" t="str" cm="1">
        <f t="array" aca="1" ref="N105" ca="1">IF(INDIRECT("M" &amp; ROW())="x", INDIRECT("B" &amp; ROW()) &amp; IF(INDIRECT("E" &amp; ROW())="x", " in 2", " in 3"), "")</f>
        <v/>
      </c>
    </row>
    <row r="106" spans="1:14" x14ac:dyDescent="0.3">
      <c r="A106" s="10"/>
      <c r="B106" s="10"/>
      <c r="C106" s="10"/>
      <c r="D106" s="10"/>
      <c r="E106" s="11"/>
      <c r="F106" s="10"/>
      <c r="G106" s="10"/>
      <c r="H106" s="10"/>
      <c r="I106" s="12"/>
      <c r="J106" s="12"/>
      <c r="K106" s="13"/>
      <c r="L106" s="22"/>
      <c r="M106" s="22"/>
      <c r="N106" s="32" t="str" cm="1">
        <f t="array" aca="1" ref="N106" ca="1">IF(INDIRECT("M" &amp; ROW())="x", INDIRECT("B" &amp; ROW()) &amp; IF(INDIRECT("E" &amp; ROW())="x", " in 2", " in 3"), "")</f>
        <v/>
      </c>
    </row>
    <row r="107" spans="1:14" x14ac:dyDescent="0.3">
      <c r="A107" s="10"/>
      <c r="B107" s="10"/>
      <c r="C107" s="10"/>
      <c r="D107" s="10"/>
      <c r="E107" s="11"/>
      <c r="F107" s="10"/>
      <c r="G107" s="10"/>
      <c r="H107" s="10"/>
      <c r="I107" s="12"/>
      <c r="J107" s="12"/>
      <c r="K107" s="13"/>
      <c r="L107" s="22"/>
      <c r="M107" s="22"/>
      <c r="N107" s="32" t="str" cm="1">
        <f t="array" aca="1" ref="N107" ca="1">IF(INDIRECT("M" &amp; ROW())="x", INDIRECT("B" &amp; ROW()) &amp; IF(INDIRECT("E" &amp; ROW())="x", " in 2", " in 3"), "")</f>
        <v/>
      </c>
    </row>
    <row r="108" spans="1:14" x14ac:dyDescent="0.3">
      <c r="A108" s="10"/>
      <c r="B108" s="10"/>
      <c r="C108" s="10"/>
      <c r="D108" s="10"/>
      <c r="E108" s="11"/>
      <c r="F108" s="10"/>
      <c r="G108" s="10"/>
      <c r="H108" s="10"/>
      <c r="I108" s="12"/>
      <c r="J108" s="12"/>
      <c r="K108" s="13"/>
      <c r="L108" s="22"/>
      <c r="M108" s="22"/>
      <c r="N108" s="32" t="str" cm="1">
        <f t="array" aca="1" ref="N108" ca="1">IF(INDIRECT("M" &amp; ROW())="x", INDIRECT("B" &amp; ROW()) &amp; IF(INDIRECT("E" &amp; ROW())="x", " in 2", " in 3"), "")</f>
        <v/>
      </c>
    </row>
    <row r="109" spans="1:14" x14ac:dyDescent="0.3">
      <c r="A109" s="10"/>
      <c r="B109" s="10"/>
      <c r="C109" s="10"/>
      <c r="D109" s="10"/>
      <c r="E109" s="11"/>
      <c r="F109" s="10"/>
      <c r="G109" s="10"/>
      <c r="H109" s="10"/>
      <c r="I109" s="12"/>
      <c r="J109" s="12"/>
      <c r="K109" s="13"/>
      <c r="L109" s="22"/>
      <c r="M109" s="22"/>
      <c r="N109" s="32" t="str" cm="1">
        <f t="array" aca="1" ref="N109" ca="1">IF(INDIRECT("M" &amp; ROW())="x", INDIRECT("B" &amp; ROW()) &amp; IF(INDIRECT("E" &amp; ROW())="x", " in 2", " in 3"), "")</f>
        <v/>
      </c>
    </row>
    <row r="110" spans="1:14" x14ac:dyDescent="0.3">
      <c r="A110" s="10"/>
      <c r="B110" s="10"/>
      <c r="C110" s="10"/>
      <c r="D110" s="10"/>
      <c r="E110" s="11"/>
      <c r="F110" s="10"/>
      <c r="G110" s="10"/>
      <c r="H110" s="10"/>
      <c r="I110" s="12"/>
      <c r="J110" s="12"/>
      <c r="K110" s="13"/>
      <c r="L110" s="22"/>
      <c r="M110" s="22"/>
      <c r="N110" s="32" t="str" cm="1">
        <f t="array" aca="1" ref="N110" ca="1">IF(INDIRECT("M" &amp; ROW())="x", INDIRECT("B" &amp; ROW()) &amp; IF(INDIRECT("E" &amp; ROW())="x", " in 2", " in 3"), "")</f>
        <v/>
      </c>
    </row>
    <row r="111" spans="1:14" x14ac:dyDescent="0.3">
      <c r="A111" s="10"/>
      <c r="B111" s="10"/>
      <c r="C111" s="10"/>
      <c r="D111" s="10"/>
      <c r="E111" s="11"/>
      <c r="F111" s="10"/>
      <c r="G111" s="10"/>
      <c r="H111" s="10"/>
      <c r="I111" s="12"/>
      <c r="J111" s="12"/>
      <c r="K111" s="13"/>
      <c r="L111" s="22"/>
      <c r="M111" s="22"/>
      <c r="N111" s="32" t="str" cm="1">
        <f t="array" aca="1" ref="N111" ca="1">IF(INDIRECT("M" &amp; ROW())="x", INDIRECT("B" &amp; ROW()) &amp; IF(INDIRECT("E" &amp; ROW())="x", " in 2", " in 3"), "")</f>
        <v/>
      </c>
    </row>
    <row r="112" spans="1:14" x14ac:dyDescent="0.3">
      <c r="A112" s="10"/>
      <c r="B112" s="10"/>
      <c r="C112" s="10"/>
      <c r="D112" s="10"/>
      <c r="E112" s="11"/>
      <c r="F112" s="10"/>
      <c r="G112" s="10"/>
      <c r="H112" s="10"/>
      <c r="I112" s="12"/>
      <c r="J112" s="12"/>
      <c r="K112" s="13"/>
      <c r="L112" s="22"/>
      <c r="M112" s="22"/>
      <c r="N112" s="32" t="str" cm="1">
        <f t="array" aca="1" ref="N112" ca="1">IF(INDIRECT("M" &amp; ROW())="x", INDIRECT("B" &amp; ROW()) &amp; IF(INDIRECT("E" &amp; ROW())="x", " in 2", " in 3"), "")</f>
        <v/>
      </c>
    </row>
    <row r="113" spans="1:14" x14ac:dyDescent="0.3">
      <c r="A113" s="10"/>
      <c r="B113" s="10"/>
      <c r="C113" s="10"/>
      <c r="D113" s="10"/>
      <c r="E113" s="11"/>
      <c r="F113" s="10"/>
      <c r="G113" s="10"/>
      <c r="H113" s="10"/>
      <c r="I113" s="12"/>
      <c r="J113" s="12"/>
      <c r="K113" s="13"/>
      <c r="L113" s="22"/>
      <c r="M113" s="22"/>
      <c r="N113" s="32"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2"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2"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2"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2"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2"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2"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2"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10"/>
      <c r="M126" s="10"/>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10"/>
      <c r="M127" s="10"/>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10"/>
      <c r="M128" s="10"/>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10"/>
      <c r="M129" s="10"/>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10"/>
      <c r="M130" s="10"/>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10"/>
      <c r="M131" s="10"/>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10"/>
      <c r="M132" s="10"/>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10"/>
      <c r="M133" s="10"/>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10"/>
      <c r="M134" s="10"/>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10"/>
      <c r="M135" s="10"/>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10"/>
      <c r="M136" s="10"/>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10"/>
      <c r="M137" s="10"/>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10"/>
      <c r="M138" s="10"/>
      <c r="N138" s="33"/>
    </row>
    <row r="139" spans="1:14" x14ac:dyDescent="0.3">
      <c r="A139" s="10"/>
      <c r="B139" s="10"/>
      <c r="C139" s="10"/>
      <c r="D139" s="10"/>
      <c r="E139" s="11"/>
      <c r="F139" s="10"/>
      <c r="G139" s="10"/>
      <c r="H139" s="10"/>
      <c r="I139" s="12"/>
      <c r="J139" s="12"/>
      <c r="K139" s="13"/>
      <c r="L139" s="10"/>
      <c r="M139" s="10"/>
      <c r="N139" s="33"/>
    </row>
    <row r="140" spans="1:14" x14ac:dyDescent="0.3">
      <c r="A140" s="10"/>
      <c r="B140" s="10"/>
      <c r="C140" s="10"/>
      <c r="D140" s="10"/>
      <c r="E140" s="11"/>
      <c r="F140" s="10"/>
      <c r="G140" s="10"/>
      <c r="H140" s="10"/>
      <c r="I140" s="12"/>
      <c r="J140" s="12"/>
      <c r="K140" s="13"/>
      <c r="L140" s="10"/>
      <c r="M140" s="10"/>
      <c r="N140" s="33"/>
    </row>
    <row r="141" spans="1:14" x14ac:dyDescent="0.3">
      <c r="A141" s="10"/>
      <c r="B141" s="10"/>
      <c r="C141" s="10"/>
      <c r="D141" s="10"/>
      <c r="E141" s="11"/>
      <c r="F141" s="10"/>
      <c r="G141" s="10"/>
      <c r="H141" s="10"/>
      <c r="I141" s="12"/>
      <c r="J141" s="12"/>
      <c r="K141" s="13"/>
      <c r="L141" s="10"/>
      <c r="M141" s="10"/>
      <c r="N141" s="33"/>
    </row>
    <row r="142" spans="1:14" x14ac:dyDescent="0.3">
      <c r="A142" s="10"/>
      <c r="B142" s="10"/>
      <c r="C142" s="10"/>
      <c r="D142" s="10"/>
      <c r="E142" s="11"/>
      <c r="F142" s="10"/>
      <c r="G142" s="10"/>
      <c r="H142" s="10"/>
      <c r="I142" s="12"/>
      <c r="J142" s="12"/>
      <c r="K142" s="13"/>
      <c r="L142" s="10"/>
      <c r="M142" s="10"/>
      <c r="N142" s="33"/>
    </row>
    <row r="143" spans="1:14" x14ac:dyDescent="0.3">
      <c r="A143" s="10"/>
      <c r="B143" s="10"/>
      <c r="C143" s="10"/>
      <c r="D143" s="10"/>
      <c r="E143" s="11"/>
      <c r="F143" s="10"/>
      <c r="G143" s="10"/>
      <c r="H143" s="10"/>
      <c r="I143" s="12"/>
      <c r="J143" s="12"/>
      <c r="K143" s="13"/>
      <c r="L143" s="10"/>
      <c r="M143" s="10"/>
      <c r="N143" s="33"/>
    </row>
    <row r="144" spans="1:14" x14ac:dyDescent="0.3">
      <c r="A144" s="10"/>
      <c r="B144" s="10"/>
      <c r="C144" s="10"/>
      <c r="D144" s="10"/>
      <c r="E144" s="11"/>
      <c r="F144" s="10"/>
      <c r="G144" s="10"/>
      <c r="H144" s="10"/>
      <c r="I144" s="12"/>
      <c r="J144" s="12"/>
      <c r="K144" s="13"/>
      <c r="L144" s="10"/>
      <c r="M144" s="10"/>
      <c r="N144" s="33"/>
    </row>
    <row r="145" spans="1:14" x14ac:dyDescent="0.3">
      <c r="A145" s="10"/>
      <c r="B145" s="10"/>
      <c r="C145" s="10"/>
      <c r="D145" s="10"/>
      <c r="E145" s="11"/>
      <c r="F145" s="10"/>
      <c r="G145" s="10"/>
      <c r="H145" s="10"/>
      <c r="I145" s="12"/>
      <c r="J145" s="12"/>
      <c r="K145" s="13"/>
      <c r="L145" s="10"/>
      <c r="M145" s="10"/>
      <c r="N145" s="33"/>
    </row>
    <row r="146" spans="1:14" x14ac:dyDescent="0.3">
      <c r="A146" s="10"/>
      <c r="B146" s="10"/>
      <c r="C146" s="10"/>
      <c r="D146" s="10"/>
      <c r="E146" s="11"/>
      <c r="F146" s="10"/>
      <c r="G146" s="10"/>
      <c r="H146" s="10"/>
      <c r="I146" s="12"/>
      <c r="J146" s="12"/>
      <c r="K146" s="13"/>
      <c r="L146" s="10"/>
      <c r="M146" s="10"/>
      <c r="N146" s="33"/>
    </row>
    <row r="147" spans="1:14" x14ac:dyDescent="0.3">
      <c r="A147" s="10"/>
      <c r="B147" s="10"/>
      <c r="C147" s="10"/>
      <c r="D147" s="10"/>
      <c r="E147" s="11"/>
      <c r="F147" s="10"/>
      <c r="G147" s="10"/>
      <c r="H147" s="10"/>
      <c r="I147" s="12"/>
      <c r="J147" s="12"/>
      <c r="K147" s="13"/>
      <c r="L147" s="10"/>
      <c r="M147" s="10"/>
      <c r="N147" s="33"/>
    </row>
    <row r="148" spans="1:14" x14ac:dyDescent="0.3">
      <c r="A148" s="10"/>
      <c r="B148" s="10"/>
      <c r="C148" s="10"/>
      <c r="D148" s="10"/>
      <c r="E148" s="11"/>
      <c r="F148" s="10"/>
      <c r="G148" s="10"/>
      <c r="H148" s="10"/>
      <c r="I148" s="12"/>
      <c r="J148" s="12"/>
      <c r="K148" s="13"/>
      <c r="L148" s="10"/>
      <c r="M148" s="10"/>
      <c r="N148" s="33"/>
    </row>
    <row r="149" spans="1:14" x14ac:dyDescent="0.3">
      <c r="A149" s="10"/>
      <c r="B149" s="10"/>
      <c r="C149" s="10"/>
      <c r="D149" s="10"/>
      <c r="E149" s="11"/>
      <c r="F149" s="10"/>
      <c r="G149" s="10"/>
      <c r="H149" s="10"/>
      <c r="I149" s="12"/>
      <c r="J149" s="12"/>
      <c r="K149" s="13"/>
      <c r="L149" s="10"/>
      <c r="M149" s="10"/>
      <c r="N149" s="33"/>
    </row>
    <row r="150" spans="1:14" x14ac:dyDescent="0.3">
      <c r="A150" s="10"/>
      <c r="B150" s="10"/>
      <c r="C150" s="10"/>
      <c r="D150" s="10"/>
      <c r="E150" s="11"/>
      <c r="F150" s="10"/>
      <c r="G150" s="10"/>
      <c r="H150" s="10"/>
      <c r="I150" s="12"/>
      <c r="J150" s="12"/>
      <c r="K150" s="13"/>
      <c r="L150" s="10"/>
      <c r="M150" s="10"/>
      <c r="N150" s="33"/>
    </row>
    <row r="151" spans="1:14" x14ac:dyDescent="0.3">
      <c r="A151" s="10"/>
      <c r="B151" s="10"/>
      <c r="C151" s="10"/>
      <c r="D151" s="10"/>
      <c r="E151" s="11"/>
      <c r="F151" s="10"/>
      <c r="G151" s="10"/>
      <c r="H151" s="10"/>
      <c r="I151" s="12"/>
      <c r="J151" s="12"/>
      <c r="K151" s="13"/>
      <c r="L151" s="10"/>
      <c r="M151" s="10"/>
      <c r="N151" s="33"/>
    </row>
    <row r="152" spans="1:14" x14ac:dyDescent="0.3">
      <c r="A152" s="10"/>
      <c r="B152" s="10"/>
      <c r="C152" s="10"/>
      <c r="D152" s="10"/>
      <c r="E152" s="11"/>
      <c r="F152" s="10"/>
      <c r="G152" s="10"/>
      <c r="H152" s="10"/>
      <c r="I152" s="12"/>
      <c r="J152" s="12"/>
      <c r="K152" s="13"/>
      <c r="L152" s="10"/>
      <c r="M152" s="10"/>
      <c r="N152" s="33"/>
    </row>
    <row r="153" spans="1:14" x14ac:dyDescent="0.3">
      <c r="A153" s="10"/>
      <c r="B153" s="10"/>
      <c r="C153" s="10"/>
      <c r="D153" s="10"/>
      <c r="E153" s="11"/>
      <c r="F153" s="10"/>
      <c r="G153" s="10"/>
      <c r="H153" s="10"/>
      <c r="I153" s="12"/>
      <c r="J153" s="12"/>
      <c r="K153" s="13"/>
      <c r="L153" s="10"/>
      <c r="M153" s="10"/>
      <c r="N153" s="33"/>
    </row>
    <row r="154" spans="1:14" x14ac:dyDescent="0.3">
      <c r="A154" s="10"/>
      <c r="B154" s="10"/>
      <c r="C154" s="10"/>
      <c r="D154" s="10"/>
      <c r="E154" s="11"/>
      <c r="F154" s="10"/>
      <c r="G154" s="10"/>
      <c r="H154" s="10"/>
      <c r="I154" s="12"/>
      <c r="J154" s="12"/>
      <c r="K154" s="13"/>
      <c r="L154" s="10"/>
      <c r="M154" s="10"/>
      <c r="N154" s="33"/>
    </row>
    <row r="155" spans="1:14" x14ac:dyDescent="0.3">
      <c r="A155" s="10"/>
      <c r="B155" s="10"/>
      <c r="C155" s="10"/>
      <c r="D155" s="10"/>
      <c r="E155" s="11"/>
      <c r="F155" s="10"/>
      <c r="G155" s="10"/>
      <c r="H155" s="10"/>
      <c r="I155" s="12"/>
      <c r="J155" s="12"/>
      <c r="K155" s="13"/>
      <c r="L155" s="10"/>
      <c r="M155" s="10"/>
      <c r="N155" s="33"/>
    </row>
    <row r="156" spans="1:14" x14ac:dyDescent="0.3">
      <c r="A156" s="10"/>
      <c r="B156" s="10"/>
      <c r="C156" s="10"/>
      <c r="D156" s="10"/>
      <c r="E156" s="11"/>
      <c r="F156" s="10"/>
      <c r="G156" s="10"/>
      <c r="H156" s="10"/>
      <c r="I156" s="12"/>
      <c r="J156" s="12"/>
      <c r="K156" s="13"/>
      <c r="L156" s="10"/>
      <c r="M156" s="10"/>
      <c r="N156" s="33"/>
    </row>
    <row r="157" spans="1:14" x14ac:dyDescent="0.3">
      <c r="A157" s="10"/>
      <c r="B157" s="10"/>
      <c r="C157" s="10"/>
      <c r="D157" s="10"/>
      <c r="E157" s="11"/>
      <c r="F157" s="10"/>
      <c r="G157" s="10"/>
      <c r="H157" s="10"/>
      <c r="I157" s="12"/>
      <c r="J157" s="12"/>
      <c r="K157" s="13"/>
      <c r="L157" s="10"/>
      <c r="M157" s="10"/>
      <c r="N157" s="33"/>
    </row>
    <row r="158" spans="1:14" x14ac:dyDescent="0.3">
      <c r="A158" s="10"/>
      <c r="B158" s="10"/>
      <c r="C158" s="10"/>
      <c r="D158" s="10"/>
      <c r="E158" s="11"/>
      <c r="F158" s="10"/>
      <c r="G158" s="10"/>
      <c r="H158" s="10"/>
      <c r="I158" s="12"/>
      <c r="J158" s="12"/>
      <c r="K158" s="13"/>
      <c r="L158" s="10"/>
      <c r="M158" s="10"/>
      <c r="N158" s="33"/>
    </row>
    <row r="159" spans="1:14" x14ac:dyDescent="0.3">
      <c r="A159" s="10"/>
      <c r="B159" s="10"/>
      <c r="C159" s="10"/>
      <c r="D159" s="10"/>
      <c r="E159" s="11"/>
      <c r="F159" s="10"/>
      <c r="G159" s="10"/>
      <c r="H159" s="10"/>
      <c r="I159" s="12"/>
      <c r="J159" s="12"/>
      <c r="K159" s="13"/>
      <c r="L159" s="10"/>
      <c r="M159" s="10"/>
      <c r="N159" s="33"/>
    </row>
    <row r="160" spans="1:14" x14ac:dyDescent="0.3">
      <c r="A160" s="10"/>
      <c r="B160" s="10"/>
      <c r="C160" s="10"/>
      <c r="D160" s="10"/>
      <c r="E160" s="11"/>
      <c r="F160" s="10"/>
      <c r="G160" s="10"/>
      <c r="H160" s="10"/>
      <c r="I160" s="12"/>
      <c r="J160" s="12"/>
      <c r="K160" s="13"/>
      <c r="L160" s="10"/>
      <c r="M160" s="10"/>
      <c r="N160" s="33"/>
    </row>
    <row r="161" spans="1:14" x14ac:dyDescent="0.3">
      <c r="A161" s="10"/>
      <c r="B161" s="10"/>
      <c r="C161" s="10"/>
      <c r="D161" s="10"/>
      <c r="E161" s="11"/>
      <c r="F161" s="10"/>
      <c r="G161" s="10"/>
      <c r="H161" s="10"/>
      <c r="I161" s="12"/>
      <c r="J161" s="12"/>
      <c r="K161" s="13"/>
      <c r="L161" s="10"/>
      <c r="M161" s="10"/>
      <c r="N161" s="33"/>
    </row>
    <row r="162" spans="1:14" x14ac:dyDescent="0.3">
      <c r="A162" s="10"/>
      <c r="B162" s="10"/>
      <c r="C162" s="10"/>
      <c r="D162" s="10"/>
      <c r="E162" s="11"/>
      <c r="F162" s="10"/>
      <c r="G162" s="10"/>
      <c r="H162" s="10"/>
      <c r="I162" s="12"/>
      <c r="J162" s="12"/>
      <c r="K162" s="13"/>
      <c r="L162" s="10"/>
      <c r="M162" s="10"/>
      <c r="N162" s="33"/>
    </row>
    <row r="163" spans="1:14" x14ac:dyDescent="0.3">
      <c r="A163" s="10"/>
      <c r="B163" s="10"/>
      <c r="C163" s="10"/>
      <c r="D163" s="10"/>
      <c r="E163" s="11"/>
      <c r="F163" s="10"/>
      <c r="G163" s="10"/>
      <c r="H163" s="10"/>
      <c r="I163" s="12"/>
      <c r="J163" s="12"/>
      <c r="K163" s="13"/>
      <c r="L163" s="10"/>
      <c r="M163" s="10"/>
      <c r="N163" s="33"/>
    </row>
    <row r="164" spans="1:14" x14ac:dyDescent="0.3">
      <c r="A164" s="10"/>
      <c r="B164" s="10"/>
      <c r="C164" s="10"/>
      <c r="D164" s="10"/>
      <c r="E164" s="11"/>
      <c r="F164" s="10"/>
      <c r="G164" s="10"/>
      <c r="H164" s="10"/>
      <c r="I164" s="12"/>
      <c r="J164" s="12"/>
      <c r="K164" s="13"/>
      <c r="L164" s="10"/>
      <c r="M164" s="10"/>
      <c r="N164" s="33"/>
    </row>
    <row r="165" spans="1:14" x14ac:dyDescent="0.3">
      <c r="A165" s="10"/>
      <c r="B165" s="10"/>
      <c r="C165" s="10"/>
      <c r="D165" s="10"/>
      <c r="E165" s="11"/>
      <c r="F165" s="10"/>
      <c r="G165" s="10"/>
      <c r="H165" s="10"/>
      <c r="I165" s="12"/>
      <c r="J165" s="12"/>
      <c r="K165" s="13"/>
      <c r="L165" s="10"/>
      <c r="M165" s="10"/>
      <c r="N165" s="33"/>
    </row>
    <row r="166" spans="1:14" x14ac:dyDescent="0.3">
      <c r="A166" s="10"/>
      <c r="B166" s="10"/>
      <c r="C166" s="10"/>
      <c r="D166" s="10"/>
      <c r="E166" s="11"/>
      <c r="F166" s="10"/>
      <c r="G166" s="10"/>
      <c r="H166" s="10"/>
      <c r="I166" s="12"/>
      <c r="J166" s="12"/>
      <c r="K166" s="13"/>
      <c r="L166" s="10"/>
      <c r="M166" s="10"/>
      <c r="N166" s="33"/>
    </row>
    <row r="167" spans="1:14" x14ac:dyDescent="0.3">
      <c r="A167" s="10"/>
      <c r="B167" s="10"/>
      <c r="C167" s="10"/>
      <c r="D167" s="10"/>
      <c r="E167" s="11"/>
      <c r="F167" s="10"/>
      <c r="G167" s="10"/>
      <c r="H167" s="10"/>
      <c r="I167" s="12"/>
      <c r="J167" s="12"/>
      <c r="K167" s="13"/>
      <c r="L167" s="10"/>
      <c r="M167" s="10"/>
      <c r="N167" s="33"/>
    </row>
    <row r="168" spans="1:14" x14ac:dyDescent="0.3">
      <c r="A168" s="10"/>
      <c r="B168" s="10"/>
      <c r="C168" s="10"/>
      <c r="D168" s="10"/>
      <c r="E168" s="11"/>
      <c r="F168" s="10"/>
      <c r="G168" s="10"/>
      <c r="H168" s="10"/>
      <c r="I168" s="12"/>
      <c r="J168" s="12"/>
      <c r="K168" s="13"/>
      <c r="L168" s="10"/>
      <c r="M168" s="10"/>
      <c r="N168" s="33"/>
    </row>
    <row r="169" spans="1:14" x14ac:dyDescent="0.3">
      <c r="A169" s="10"/>
      <c r="B169" s="10"/>
      <c r="C169" s="10"/>
      <c r="D169" s="10"/>
      <c r="E169" s="11"/>
      <c r="F169" s="10"/>
      <c r="G169" s="10"/>
      <c r="H169" s="10"/>
      <c r="I169" s="12"/>
      <c r="J169" s="12"/>
      <c r="K169" s="13"/>
      <c r="L169" s="10"/>
      <c r="M169" s="10"/>
      <c r="N169" s="33"/>
    </row>
    <row r="170" spans="1:14" x14ac:dyDescent="0.3">
      <c r="A170" s="10"/>
      <c r="B170" s="10"/>
      <c r="C170" s="10"/>
      <c r="D170" s="10"/>
      <c r="E170" s="11"/>
      <c r="F170" s="10"/>
      <c r="G170" s="10"/>
      <c r="H170" s="10"/>
      <c r="I170" s="12"/>
      <c r="J170" s="12"/>
      <c r="K170" s="13"/>
      <c r="L170" s="10"/>
      <c r="M170" s="10"/>
      <c r="N170" s="33"/>
    </row>
    <row r="171" spans="1:14" x14ac:dyDescent="0.3">
      <c r="A171" s="10"/>
      <c r="B171" s="10"/>
      <c r="C171" s="10"/>
      <c r="D171" s="10"/>
      <c r="E171" s="11"/>
      <c r="F171" s="10"/>
      <c r="G171" s="10"/>
      <c r="H171" s="10"/>
      <c r="I171" s="12"/>
      <c r="J171" s="12"/>
      <c r="K171" s="13"/>
      <c r="L171" s="10"/>
      <c r="M171" s="10"/>
      <c r="N171" s="33"/>
    </row>
    <row r="172" spans="1:14" x14ac:dyDescent="0.3">
      <c r="A172" s="10"/>
      <c r="B172" s="10"/>
      <c r="C172" s="10"/>
      <c r="D172" s="10"/>
      <c r="E172" s="11"/>
      <c r="F172" s="10"/>
      <c r="G172" s="10"/>
      <c r="H172" s="10"/>
      <c r="I172" s="12"/>
      <c r="J172" s="12"/>
      <c r="K172" s="13"/>
      <c r="L172" s="10"/>
      <c r="M172" s="10"/>
      <c r="N172" s="33"/>
    </row>
    <row r="173" spans="1:14" x14ac:dyDescent="0.3">
      <c r="A173" s="10"/>
      <c r="B173" s="10"/>
      <c r="C173" s="10"/>
      <c r="D173" s="10"/>
      <c r="E173" s="11"/>
      <c r="F173" s="10"/>
      <c r="G173" s="10"/>
      <c r="H173" s="10"/>
      <c r="I173" s="12"/>
      <c r="J173" s="12"/>
      <c r="K173" s="13"/>
      <c r="L173" s="10"/>
      <c r="M173" s="10"/>
      <c r="N173" s="33"/>
    </row>
    <row r="174" spans="1:14" x14ac:dyDescent="0.3">
      <c r="A174" s="10"/>
      <c r="B174" s="10"/>
      <c r="C174" s="10"/>
      <c r="D174" s="10"/>
      <c r="E174" s="11"/>
      <c r="F174" s="10"/>
      <c r="G174" s="10"/>
      <c r="H174" s="10"/>
      <c r="I174" s="12"/>
      <c r="J174" s="12"/>
      <c r="K174" s="13"/>
      <c r="L174" s="10"/>
      <c r="M174" s="10"/>
      <c r="N174" s="33"/>
    </row>
    <row r="175" spans="1:14" x14ac:dyDescent="0.3">
      <c r="A175" s="10"/>
      <c r="B175" s="10"/>
      <c r="C175" s="10"/>
      <c r="D175" s="10"/>
      <c r="E175" s="11"/>
      <c r="F175" s="10"/>
      <c r="G175" s="10"/>
      <c r="H175" s="10"/>
      <c r="I175" s="12"/>
      <c r="J175" s="12"/>
      <c r="K175" s="13"/>
      <c r="L175" s="10"/>
      <c r="M175" s="10"/>
      <c r="N175" s="33"/>
    </row>
    <row r="176" spans="1:14" x14ac:dyDescent="0.3">
      <c r="A176" s="10"/>
      <c r="B176" s="10"/>
      <c r="C176" s="10"/>
      <c r="D176" s="10"/>
      <c r="E176" s="11"/>
      <c r="F176" s="10"/>
      <c r="G176" s="10"/>
      <c r="H176" s="10"/>
      <c r="I176" s="12"/>
      <c r="J176" s="12"/>
      <c r="K176" s="13"/>
      <c r="L176" s="10"/>
      <c r="M176" s="10"/>
      <c r="N176" s="33"/>
    </row>
    <row r="177" spans="1:14" x14ac:dyDescent="0.3">
      <c r="A177" s="10"/>
      <c r="B177" s="10"/>
      <c r="C177" s="10"/>
      <c r="D177" s="10"/>
      <c r="E177" s="11"/>
      <c r="F177" s="10"/>
      <c r="G177" s="10"/>
      <c r="H177" s="10"/>
      <c r="I177" s="12"/>
      <c r="J177" s="12"/>
      <c r="K177" s="13"/>
      <c r="L177" s="10"/>
      <c r="M177" s="10"/>
      <c r="N177" s="33"/>
    </row>
    <row r="178" spans="1:14" x14ac:dyDescent="0.3">
      <c r="A178" s="10"/>
      <c r="B178" s="10"/>
      <c r="C178" s="10"/>
      <c r="D178" s="10"/>
      <c r="E178" s="11"/>
      <c r="F178" s="10"/>
      <c r="G178" s="10"/>
      <c r="H178" s="10"/>
      <c r="I178" s="12"/>
      <c r="J178" s="12"/>
      <c r="K178" s="13"/>
      <c r="L178" s="10"/>
      <c r="M178" s="10"/>
      <c r="N178" s="33"/>
    </row>
    <row r="179" spans="1:14" x14ac:dyDescent="0.3">
      <c r="A179" s="10"/>
      <c r="B179" s="10"/>
      <c r="C179" s="10"/>
      <c r="D179" s="10"/>
      <c r="E179" s="11"/>
      <c r="F179" s="10"/>
      <c r="G179" s="10"/>
      <c r="H179" s="10"/>
      <c r="I179" s="12"/>
      <c r="J179" s="12"/>
      <c r="K179" s="13"/>
      <c r="L179" s="10"/>
      <c r="M179" s="10"/>
      <c r="N179" s="33"/>
    </row>
    <row r="180" spans="1:14" x14ac:dyDescent="0.3">
      <c r="A180" s="10"/>
      <c r="B180" s="10"/>
      <c r="C180" s="10"/>
      <c r="D180" s="10"/>
      <c r="E180" s="11"/>
      <c r="F180" s="10"/>
      <c r="G180" s="10"/>
      <c r="H180" s="10"/>
      <c r="I180" s="12"/>
      <c r="J180" s="12"/>
      <c r="K180" s="13"/>
      <c r="L180" s="10"/>
      <c r="M180" s="10"/>
      <c r="N180" s="33"/>
    </row>
    <row r="181" spans="1:14" x14ac:dyDescent="0.3">
      <c r="A181" s="10"/>
      <c r="B181" s="10"/>
      <c r="C181" s="10"/>
      <c r="D181" s="10"/>
      <c r="E181" s="11"/>
      <c r="F181" s="10"/>
      <c r="G181" s="10"/>
      <c r="H181" s="10"/>
      <c r="I181" s="12"/>
      <c r="J181" s="12"/>
      <c r="K181" s="13"/>
      <c r="L181" s="10"/>
      <c r="M181" s="10"/>
      <c r="N181" s="33"/>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sheetData>
  <sortState xmlns:xlrd2="http://schemas.microsoft.com/office/spreadsheetml/2017/richdata2" ref="A15:H40">
    <sortCondition ref="A15:A4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8">
        <v>1</v>
      </c>
      <c r="B7" s="39" t="s">
        <v>65</v>
      </c>
      <c r="C7" s="38" t="s">
        <v>62</v>
      </c>
      <c r="D7" s="40">
        <v>0.35120000000000001</v>
      </c>
      <c r="E7" s="38" t="s">
        <v>68</v>
      </c>
      <c r="F7" s="38">
        <v>59</v>
      </c>
      <c r="G7" s="38">
        <v>35</v>
      </c>
      <c r="H7" s="38">
        <v>2.6600000858306885</v>
      </c>
      <c r="I7" s="24"/>
      <c r="J7" s="24"/>
      <c r="K7" s="35">
        <v>0.3125</v>
      </c>
      <c r="L7" s="22"/>
      <c r="M7" s="22"/>
      <c r="N7" s="32" t="str" cm="1">
        <f t="array" aca="1" ref="N7" ca="1">IF(INDIRECT("M" &amp; ROW())="x", INDIRECT("B" &amp; ROW()) &amp; IF(INDIRECT("E" &amp; ROW())="x", " in 2", " in 3"), "")</f>
        <v/>
      </c>
    </row>
    <row r="8" spans="1:14" ht="171.6" x14ac:dyDescent="0.3">
      <c r="A8" s="41"/>
      <c r="B8" s="42" t="s">
        <v>66</v>
      </c>
      <c r="C8" s="41" t="s">
        <v>67</v>
      </c>
      <c r="D8" s="43">
        <v>0.64880000000000004</v>
      </c>
      <c r="E8" s="41"/>
      <c r="F8" s="41">
        <v>27</v>
      </c>
      <c r="G8" s="41">
        <v>38</v>
      </c>
      <c r="H8" s="41">
        <v>1.5290000438690186</v>
      </c>
      <c r="I8" s="24">
        <v>1.51</v>
      </c>
      <c r="J8" s="24">
        <v>1.65</v>
      </c>
      <c r="K8" s="47" t="s">
        <v>69</v>
      </c>
      <c r="L8" s="22">
        <v>7</v>
      </c>
      <c r="M8" s="46" t="s">
        <v>68</v>
      </c>
      <c r="N8" s="32" t="str" cm="1">
        <f t="array" aca="1" ref="N8" ca="1">IF(INDIRECT("M" &amp; ROW())="x", INDIRECT("B" &amp; ROW()) &amp; IF(INDIRECT("E" &amp; ROW())="x", " in 2", " in 3"), "")</f>
        <v>Linda Noskova in 3</v>
      </c>
    </row>
    <row r="9" spans="1:14" x14ac:dyDescent="0.3">
      <c r="A9" s="38">
        <v>2</v>
      </c>
      <c r="B9" s="44" t="s">
        <v>61</v>
      </c>
      <c r="C9" s="38" t="s">
        <v>62</v>
      </c>
      <c r="D9" s="40">
        <v>0.64659999999999995</v>
      </c>
      <c r="E9" s="38" t="s">
        <v>68</v>
      </c>
      <c r="F9" s="38">
        <v>5</v>
      </c>
      <c r="G9" s="38">
        <v>21</v>
      </c>
      <c r="H9" s="38">
        <v>1.2300000190734863</v>
      </c>
      <c r="I9" s="24">
        <v>1.23</v>
      </c>
      <c r="J9" s="24">
        <v>1.25</v>
      </c>
      <c r="K9" s="13"/>
      <c r="L9" s="22"/>
      <c r="M9" s="46" t="s">
        <v>68</v>
      </c>
      <c r="N9" s="32" t="str" cm="1">
        <f t="array" aca="1" ref="N9" ca="1">IF(INDIRECT("M" &amp; ROW())="x", INDIRECT("B" &amp; ROW()) &amp; IF(INDIRECT("E" &amp; ROW())="x", " in 2", " in 3"), "")</f>
        <v>Mirra Andreeva in 2</v>
      </c>
    </row>
    <row r="10" spans="1:14" ht="234" x14ac:dyDescent="0.3">
      <c r="A10" s="41"/>
      <c r="B10" s="45" t="s">
        <v>63</v>
      </c>
      <c r="C10" s="41" t="s">
        <v>64</v>
      </c>
      <c r="D10" s="43">
        <v>0.35339999999999999</v>
      </c>
      <c r="E10" s="41"/>
      <c r="F10" s="41">
        <v>81</v>
      </c>
      <c r="G10" s="41">
        <v>89</v>
      </c>
      <c r="H10" s="41">
        <v>4.619999885559082</v>
      </c>
      <c r="I10" s="24"/>
      <c r="J10" s="24"/>
      <c r="K10" s="47" t="s">
        <v>70</v>
      </c>
      <c r="L10" s="22">
        <v>7.5</v>
      </c>
      <c r="M10" s="22"/>
      <c r="N10" s="32" t="str" cm="1">
        <f t="array" aca="1" ref="N10" ca="1">IF(INDIRECT("M" &amp; ROW())="x", INDIRECT("B" &amp; ROW()) &amp; IF(INDIRECT("E" &amp; ROW())="x", " in 2", " in 3"), "")</f>
        <v/>
      </c>
    </row>
    <row r="11" spans="1:14" x14ac:dyDescent="0.3">
      <c r="A11" s="38">
        <v>3</v>
      </c>
      <c r="B11" s="44" t="s">
        <v>54</v>
      </c>
      <c r="C11" s="38" t="s">
        <v>55</v>
      </c>
      <c r="D11" s="40">
        <v>1</v>
      </c>
      <c r="E11" s="38" t="s">
        <v>68</v>
      </c>
      <c r="F11" s="38">
        <v>2</v>
      </c>
      <c r="G11" s="38">
        <v>2</v>
      </c>
      <c r="H11" s="38">
        <v>1.1009999513626099</v>
      </c>
      <c r="I11" s="24">
        <v>1.1200000000000001</v>
      </c>
      <c r="J11" s="24">
        <v>1.1499999999999999</v>
      </c>
      <c r="K11" s="13"/>
      <c r="L11" s="22"/>
      <c r="M11" s="46" t="s">
        <v>68</v>
      </c>
      <c r="N11" s="32" t="str" cm="1">
        <f t="array" aca="1" ref="N11" ca="1">IF(INDIRECT("M" &amp; ROW())="x", INDIRECT("B" &amp; ROW()) &amp; IF(INDIRECT("E" &amp; ROW())="x", " in 2", " in 3"), "")</f>
        <v>Iga Swiatek in 2</v>
      </c>
    </row>
    <row r="12" spans="1:14" ht="280.8" x14ac:dyDescent="0.3">
      <c r="A12" s="41"/>
      <c r="B12" s="45" t="s">
        <v>56</v>
      </c>
      <c r="C12" s="41" t="s">
        <v>57</v>
      </c>
      <c r="D12" s="43">
        <v>0</v>
      </c>
      <c r="E12" s="41"/>
      <c r="F12" s="41">
        <v>17</v>
      </c>
      <c r="G12" s="41">
        <v>7</v>
      </c>
      <c r="H12" s="41">
        <v>8.5</v>
      </c>
      <c r="I12" s="24"/>
      <c r="J12" s="24"/>
      <c r="K12" s="47" t="s">
        <v>71</v>
      </c>
      <c r="L12" s="22">
        <v>7.5</v>
      </c>
      <c r="M12" s="22"/>
      <c r="N12" s="32" t="str" cm="1">
        <f t="array" aca="1" ref="N12" ca="1">IF(INDIRECT("M" &amp; ROW())="x", INDIRECT("B" &amp; ROW()) &amp; IF(INDIRECT("E" &amp; ROW())="x", " in 2", " in 3"), "")</f>
        <v/>
      </c>
    </row>
    <row r="13" spans="1:14" x14ac:dyDescent="0.3">
      <c r="A13" s="38">
        <v>4</v>
      </c>
      <c r="B13" s="39" t="s">
        <v>58</v>
      </c>
      <c r="C13" s="38" t="s">
        <v>59</v>
      </c>
      <c r="D13" s="40">
        <v>0.33179999999999998</v>
      </c>
      <c r="E13" s="38"/>
      <c r="F13" s="38">
        <v>28</v>
      </c>
      <c r="G13" s="38">
        <v>17</v>
      </c>
      <c r="H13" s="38">
        <v>2.5099999904632568</v>
      </c>
      <c r="I13" s="24"/>
      <c r="J13" s="24"/>
      <c r="K13" s="13"/>
      <c r="L13" s="22"/>
      <c r="M13" s="22"/>
      <c r="N13" s="32" t="str" cm="1">
        <f t="array" aca="1" ref="N13" ca="1">IF(INDIRECT("M" &amp; ROW())="x", INDIRECT("B" &amp; ROW()) &amp; IF(INDIRECT("E" &amp; ROW())="x", " in 2", " in 3"), "")</f>
        <v/>
      </c>
    </row>
    <row r="14" spans="1:14" ht="312" x14ac:dyDescent="0.3">
      <c r="A14" s="41"/>
      <c r="B14" s="42" t="s">
        <v>60</v>
      </c>
      <c r="C14" s="41" t="s">
        <v>57</v>
      </c>
      <c r="D14" s="43">
        <v>0.66820000000000002</v>
      </c>
      <c r="E14" s="41" t="s">
        <v>68</v>
      </c>
      <c r="F14" s="41">
        <v>7</v>
      </c>
      <c r="G14" s="41">
        <v>3</v>
      </c>
      <c r="H14" s="41">
        <v>1.5850000381469727</v>
      </c>
      <c r="I14" s="24">
        <v>1.62</v>
      </c>
      <c r="J14" s="24">
        <v>1.65</v>
      </c>
      <c r="K14" s="47" t="s">
        <v>72</v>
      </c>
      <c r="L14" s="22">
        <v>7.5</v>
      </c>
      <c r="M14" s="46" t="s">
        <v>68</v>
      </c>
      <c r="N14" s="32" t="str" cm="1">
        <f t="array" aca="1" ref="N14" ca="1">IF(INDIRECT("M" &amp; ROW())="x", INDIRECT("B" &amp; ROW()) &amp; IF(INDIRECT("E" &amp; ROW())="x", " in 2", " in 3"), "")</f>
        <v>Jessica Pegula in 2</v>
      </c>
    </row>
    <row r="15" spans="1:14" x14ac:dyDescent="0.3">
      <c r="A15" s="22"/>
      <c r="B15" s="22"/>
      <c r="C15" s="22"/>
      <c r="D15" s="22"/>
      <c r="E15" s="23"/>
      <c r="F15" s="22"/>
      <c r="G15" s="22"/>
      <c r="H15" s="22"/>
      <c r="I15" s="24"/>
      <c r="J15" s="24"/>
      <c r="K15" s="13"/>
      <c r="L15" s="22"/>
      <c r="M15" s="22"/>
      <c r="N15" s="32"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2"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2"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2"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2"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2"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2"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2"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2"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2025-09-30T19:12:18Z</dcterms:modified>
</cp:coreProperties>
</file>