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43D7650A-A328-418A-B080-B73523343F64}" xr6:coauthVersionLast="47" xr6:coauthVersionMax="47" xr10:uidLastSave="{00000000-0000-0000-0000-000000000000}"/>
  <bookViews>
    <workbookView xWindow="-96" yWindow="12" windowWidth="23028" windowHeight="12288"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29" i="6" a="1"/>
  <c r="N100" i="6" a="1"/>
  <c r="N104" i="1" a="1"/>
  <c r="N193" i="6" a="1"/>
  <c r="N93" i="6" a="1"/>
  <c r="N143" i="1" a="1"/>
  <c r="N75" i="1" a="1"/>
  <c r="N170" i="1" a="1"/>
  <c r="N87" i="1" a="1"/>
  <c r="N85" i="1" a="1"/>
  <c r="N96" i="6" a="1"/>
  <c r="N188" i="6" a="1"/>
  <c r="N50" i="1" a="1"/>
  <c r="N184" i="6" a="1"/>
  <c r="N169" i="1" a="1"/>
  <c r="N35" i="1" a="1"/>
  <c r="N201" i="6" a="1"/>
  <c r="N151" i="1" a="1"/>
  <c r="N134" i="6" a="1"/>
  <c r="N22" i="1" a="1"/>
  <c r="N41" i="1" a="1"/>
  <c r="N74" i="6" a="1"/>
  <c r="N146" i="1" a="1"/>
  <c r="N142" i="1" a="1"/>
  <c r="N90" i="6" a="1"/>
  <c r="N101" i="6" a="1"/>
  <c r="N123" i="6" a="1"/>
  <c r="N99" i="6" a="1"/>
  <c r="N95" i="6" a="1"/>
  <c r="N117" i="6" a="1"/>
  <c r="N24" i="6" a="1"/>
  <c r="N21" i="6" a="1"/>
  <c r="N19" i="1" a="1"/>
  <c r="N122" i="1" a="1"/>
  <c r="N176" i="6" a="1"/>
  <c r="N99" i="1" a="1"/>
  <c r="N62" i="6" a="1"/>
  <c r="N156" i="1" a="1"/>
  <c r="N73" i="1" a="1"/>
  <c r="N61" i="6" a="1"/>
  <c r="N81" i="1" a="1"/>
  <c r="N81" i="6" a="1"/>
  <c r="N109" i="6" a="1"/>
  <c r="N92" i="1" a="1"/>
  <c r="N168" i="1" a="1"/>
  <c r="N172" i="6" a="1"/>
  <c r="N118" i="1" a="1"/>
  <c r="N175" i="1" a="1"/>
  <c r="N209" i="6" a="1"/>
  <c r="N186" i="6" a="1"/>
  <c r="N135" i="1" a="1"/>
  <c r="N56" i="6" a="1"/>
  <c r="N63" i="6" a="1"/>
  <c r="N172" i="1" a="1"/>
  <c r="N161" i="1" a="1"/>
  <c r="N211" i="6" a="1"/>
  <c r="N27" i="6" a="1"/>
  <c r="N132" i="6" a="1"/>
  <c r="N179" i="1" a="1"/>
  <c r="N182" i="6" a="1"/>
  <c r="N131" i="1" a="1"/>
  <c r="N75" i="6" a="1"/>
  <c r="N136" i="1" a="1"/>
  <c r="N37" i="1" a="1"/>
  <c r="N95" i="1" a="1"/>
  <c r="N15" i="6" a="1"/>
  <c r="N158" i="6" a="1"/>
  <c r="N28" i="1" a="1"/>
  <c r="N76" i="6" a="1"/>
  <c r="N132" i="1" a="1"/>
  <c r="N12" i="1" a="1"/>
  <c r="N189" i="6" a="1"/>
  <c r="N98" i="1" a="1"/>
  <c r="N51" i="6" a="1"/>
  <c r="N42" i="1" a="1"/>
  <c r="N185" i="6" a="1"/>
  <c r="N146" i="6" a="1"/>
  <c r="N94" i="6" a="1"/>
  <c r="N26" i="6" a="1"/>
  <c r="N119" i="1" a="1"/>
  <c r="N157" i="6" a="1"/>
  <c r="N212" i="6" a="1"/>
  <c r="N58" i="6" a="1"/>
  <c r="N137" i="1" a="1"/>
  <c r="N202" i="6" a="1"/>
  <c r="N37" i="6" a="1"/>
  <c r="N208" i="6" a="1"/>
  <c r="N128" i="6" a="1"/>
  <c r="N92" i="6" a="1"/>
  <c r="N124" i="6" a="1"/>
  <c r="N65" i="1" a="1"/>
  <c r="N161" i="6" a="1"/>
  <c r="N27" i="1" a="1"/>
  <c r="N45" i="1" a="1"/>
  <c r="N113" i="1" a="1"/>
  <c r="N140" i="6" a="1"/>
  <c r="N214" i="6" a="1"/>
  <c r="N78" i="1" a="1"/>
  <c r="N171" i="6" a="1"/>
  <c r="N86" i="1" a="1"/>
  <c r="N171" i="1" a="1"/>
  <c r="N68" i="1" a="1"/>
  <c r="N174" i="1" a="1"/>
  <c r="N89" i="1" a="1"/>
  <c r="N173" i="1" a="1"/>
  <c r="N134" i="1" a="1"/>
  <c r="N103" i="6" a="1"/>
  <c r="N159" i="6" a="1"/>
  <c r="N32" i="1" a="1"/>
  <c r="N102" i="1" a="1"/>
  <c r="N78" i="6" a="1"/>
  <c r="N34" i="6" a="1"/>
  <c r="N79" i="1" a="1"/>
  <c r="N43" i="1" a="1"/>
  <c r="N76" i="1" a="1"/>
  <c r="N112" i="1" a="1"/>
  <c r="N50" i="6" a="1"/>
  <c r="N175" i="6" a="1"/>
  <c r="N48" i="1" a="1"/>
  <c r="N122" i="6" a="1"/>
  <c r="N72" i="6" a="1"/>
  <c r="N113" i="6" a="1"/>
  <c r="N103" i="1" a="1"/>
  <c r="N130" i="1" a="1"/>
  <c r="N97" i="1" a="1"/>
  <c r="N121" i="6" a="1"/>
  <c r="N30" i="1" a="1"/>
  <c r="N86" i="6" a="1"/>
  <c r="N36" i="6" a="1"/>
  <c r="N7" i="1" a="1"/>
  <c r="N183" i="6" a="1"/>
  <c r="N40" i="6" a="1"/>
  <c r="N15" i="1" a="1"/>
  <c r="N143" i="6" a="1"/>
  <c r="N16" i="1" a="1"/>
  <c r="N127" i="6" a="1"/>
  <c r="N109" i="1" a="1"/>
  <c r="N116" i="6" a="1"/>
  <c r="N142" i="6" a="1"/>
  <c r="N105" i="6" a="1"/>
  <c r="N124" i="1" a="1"/>
  <c r="N150" i="1" a="1"/>
  <c r="N88" i="1" a="1"/>
  <c r="N52" i="1" a="1"/>
  <c r="N105" i="1" a="1"/>
  <c r="N36" i="1" a="1"/>
  <c r="N71" i="1" a="1"/>
  <c r="N38" i="1" a="1"/>
  <c r="N112" i="6" a="1"/>
  <c r="N207" i="6" a="1"/>
  <c r="N176" i="1" a="1"/>
  <c r="N129" i="1" a="1"/>
  <c r="N116" i="1" a="1"/>
  <c r="N180" i="1" a="1"/>
  <c r="N77" i="1" a="1"/>
  <c r="N108" i="6" a="1"/>
  <c r="N80" i="1" a="1"/>
  <c r="N130" i="6" a="1"/>
  <c r="N47" i="1" a="1"/>
  <c r="N144" i="6" a="1"/>
  <c r="N57" i="1" a="1"/>
  <c r="N101" i="1" a="1"/>
  <c r="N41" i="6" a="1"/>
  <c r="N53" i="1" a="1"/>
  <c r="N133" i="1" a="1"/>
  <c r="N68" i="6" a="1"/>
  <c r="N120" i="1" a="1"/>
  <c r="N39" i="6" a="1"/>
  <c r="N195" i="6" a="1"/>
  <c r="N174" i="6" a="1"/>
  <c r="N71" i="6" a="1"/>
  <c r="N150" i="6" a="1"/>
  <c r="N100" i="1" a="1"/>
  <c r="N158" i="1" a="1"/>
  <c r="N28" i="6" a="1"/>
  <c r="N88" i="6" a="1"/>
  <c r="N79" i="6" a="1"/>
  <c r="N20" i="6" a="1"/>
  <c r="N206" i="6" a="1"/>
  <c r="N156" i="6" a="1"/>
  <c r="N96" i="1" a="1"/>
  <c r="N151" i="6" a="1"/>
  <c r="N166" i="6" a="1"/>
  <c r="N162" i="6" a="1"/>
  <c r="N54" i="6" a="1"/>
  <c r="N145" i="1" a="1"/>
  <c r="N102" i="6" a="1"/>
  <c r="N154" i="1" a="1"/>
  <c r="N165" i="6" a="1"/>
  <c r="N46" i="1" a="1"/>
  <c r="N59" i="1" a="1"/>
  <c r="N173" i="6" a="1"/>
  <c r="N163" i="1" a="1"/>
  <c r="N23" i="6" a="1"/>
  <c r="N63" i="1" a="1"/>
  <c r="N14" i="6" a="1"/>
  <c r="N159" i="1" a="1"/>
  <c r="N62" i="1" a="1"/>
  <c r="N160" i="6" a="1"/>
  <c r="N149" i="1" a="1"/>
  <c r="N58" i="1" a="1"/>
  <c r="N149" i="6" a="1"/>
  <c r="N43" i="6" a="1"/>
  <c r="N115" i="1" a="1"/>
  <c r="N155" i="6" a="1"/>
  <c r="N82" i="1" a="1"/>
  <c r="N51" i="1" a="1"/>
  <c r="N9" i="6" a="1"/>
  <c r="N203" i="6" a="1"/>
  <c r="N33" i="6" a="1"/>
  <c r="N153" i="1" a="1"/>
  <c r="N205" i="6" a="1"/>
  <c r="N49" i="6" a="1"/>
  <c r="N179" i="6" a="1"/>
  <c r="N167" i="6" a="1"/>
  <c r="N89" i="6" a="1"/>
  <c r="N11" i="1" a="1"/>
  <c r="N83" i="6" a="1"/>
  <c r="N56" i="1" a="1"/>
  <c r="N44" i="6" a="1"/>
  <c r="N97" i="6" a="1"/>
  <c r="N16" i="6" a="1"/>
  <c r="N45" i="6" a="1"/>
  <c r="N66" i="1" a="1"/>
  <c r="N144" i="1" a="1"/>
  <c r="N70" i="1" a="1"/>
  <c r="N148" i="1" a="1"/>
  <c r="N17" i="1" a="1"/>
  <c r="N77" i="6" a="1"/>
  <c r="N108" i="1" a="1"/>
  <c r="N94" i="1" a="1"/>
  <c r="N57" i="6" a="1"/>
  <c r="N26" i="1" a="1"/>
  <c r="N148" i="6" a="1"/>
  <c r="N117" i="1" a="1"/>
  <c r="N141" i="6" a="1"/>
  <c r="N69" i="6" a="1"/>
  <c r="N196" i="6" a="1"/>
  <c r="N72" i="1" a="1"/>
  <c r="N47" i="6" a="1"/>
  <c r="N24" i="1" a="1"/>
  <c r="N164" i="1" a="1"/>
  <c r="N128" i="1" a="1"/>
  <c r="N168" i="6" a="1"/>
  <c r="N84" i="1" a="1"/>
  <c r="N163" i="6" a="1"/>
  <c r="N187" i="6" a="1"/>
  <c r="N136" i="6" a="1"/>
  <c r="N191" i="6" a="1"/>
  <c r="N61" i="1" a="1"/>
  <c r="N160" i="1" a="1"/>
  <c r="N39" i="1" a="1"/>
  <c r="N10" i="1" a="1"/>
  <c r="N46" i="6" a="1"/>
  <c r="N38" i="6" a="1"/>
  <c r="N178" i="1" a="1"/>
  <c r="N35" i="6" a="1"/>
  <c r="N154" i="6" a="1"/>
  <c r="N190" i="6" a="1"/>
  <c r="N25" i="1" a="1"/>
  <c r="N90" i="1" a="1"/>
  <c r="N13" i="6" a="1"/>
  <c r="N152" i="6" a="1"/>
  <c r="N18" i="1" a="1"/>
  <c r="N44" i="1" a="1"/>
  <c r="N21" i="1" a="1"/>
  <c r="N192" i="6" a="1"/>
  <c r="N83" i="1" a="1"/>
  <c r="N29" i="1" a="1"/>
  <c r="N54" i="1" a="1"/>
  <c r="N199" i="6" a="1"/>
  <c r="N33" i="1" a="1"/>
  <c r="N139" i="6" a="1"/>
  <c r="N53" i="6" a="1"/>
  <c r="N121" i="1" a="1"/>
  <c r="N13" i="1" a="1"/>
  <c r="N106" i="1" a="1"/>
  <c r="N9" i="1" a="1"/>
  <c r="N152" i="1" a="1"/>
  <c r="N181" i="6" a="1"/>
  <c r="N107" i="6" a="1"/>
  <c r="N67" i="1" a="1"/>
  <c r="N137" i="6" a="1"/>
  <c r="N55" i="6" a="1"/>
  <c r="N11" i="6" a="1"/>
  <c r="N29" i="6" a="1"/>
  <c r="N17" i="6" a="1"/>
  <c r="N104" i="6" a="1"/>
  <c r="N42" i="6" a="1"/>
  <c r="N59" i="6" a="1"/>
  <c r="N181" i="1" a="1"/>
  <c r="N140" i="1" a="1"/>
  <c r="N194" i="6" a="1"/>
  <c r="N107" i="1" a="1"/>
  <c r="N120" i="6" a="1"/>
  <c r="N49" i="1" a="1"/>
  <c r="N167" i="1" a="1"/>
  <c r="N213" i="6" a="1"/>
  <c r="N111" i="1" a="1"/>
  <c r="N200" i="6" a="1"/>
  <c r="N32" i="6" a="1"/>
  <c r="N64" i="1" a="1"/>
  <c r="N110" i="1" a="1"/>
  <c r="N170" i="6" a="1"/>
  <c r="N74" i="1" a="1"/>
  <c r="N126" i="1" a="1"/>
  <c r="N91" i="6" a="1"/>
  <c r="N31" i="1" a="1"/>
  <c r="N64" i="6" a="1"/>
  <c r="N66" i="6" a="1"/>
  <c r="N125" i="1" a="1"/>
  <c r="N210" i="6" a="1"/>
  <c r="N145" i="6" a="1"/>
  <c r="N80" i="6" a="1"/>
  <c r="N65" i="6" a="1"/>
  <c r="N118" i="6" a="1"/>
  <c r="N23" i="1" a="1"/>
  <c r="N155" i="1" a="1"/>
  <c r="N98" i="6" a="1"/>
  <c r="N135" i="6" a="1"/>
  <c r="N127" i="1" a="1"/>
  <c r="N131" i="6" a="1"/>
  <c r="N141" i="1" a="1"/>
  <c r="N7" i="6" a="1"/>
  <c r="N48" i="6" a="1"/>
  <c r="N198" i="6" a="1"/>
  <c r="N52" i="6" a="1"/>
  <c r="N125" i="6" a="1"/>
  <c r="N31" i="6" a="1"/>
  <c r="N180" i="6" a="1"/>
  <c r="N139" i="1" a="1"/>
  <c r="N93" i="1" a="1"/>
  <c r="N162" i="1" a="1"/>
  <c r="N153" i="6" a="1"/>
  <c r="N84" i="6" a="1"/>
  <c r="N19" i="6" a="1"/>
  <c r="N82" i="6" a="1"/>
  <c r="N34" i="1" a="1"/>
  <c r="N166" i="1" a="1"/>
  <c r="N22" i="6" a="1"/>
  <c r="N197" i="6" a="1"/>
  <c r="N115" i="6" a="1"/>
  <c r="N177" i="6" a="1"/>
  <c r="N87" i="6" a="1"/>
  <c r="N60" i="1" a="1"/>
  <c r="N138" i="1" a="1"/>
  <c r="N177" i="1" a="1"/>
  <c r="N169" i="6" a="1"/>
  <c r="N85" i="6" a="1"/>
  <c r="N165" i="1" a="1"/>
  <c r="N60" i="6" a="1"/>
  <c r="N8" i="1" a="1"/>
  <c r="N69" i="1" a="1"/>
  <c r="N138" i="6" a="1"/>
  <c r="N164" i="6" a="1"/>
  <c r="N178" i="6" a="1"/>
  <c r="N114" i="6" a="1"/>
  <c r="N30" i="6" a="1"/>
  <c r="N25" i="6" a="1"/>
  <c r="N123" i="1" a="1"/>
  <c r="N147" i="6" a="1"/>
  <c r="N67" i="6" a="1"/>
  <c r="N204" i="6" a="1"/>
  <c r="N126" i="6" a="1"/>
  <c r="N157" i="1" a="1"/>
  <c r="N106" i="6" a="1"/>
  <c r="N55" i="1" a="1"/>
  <c r="N91" i="1" a="1"/>
  <c r="N114" i="1" a="1"/>
  <c r="N70" i="6" a="1"/>
  <c r="N133" i="6" a="1"/>
  <c r="N73" i="6" a="1"/>
  <c r="N10" i="6" a="1"/>
  <c r="N119" i="6" a="1"/>
  <c r="N110" i="6" a="1"/>
  <c r="N147" i="1" a="1"/>
  <c r="N111" i="6" a="1"/>
  <c r="N111" i="6" l="1"/>
  <c r="N147" i="1"/>
  <c r="N110" i="6"/>
  <c r="N119" i="6"/>
  <c r="N10" i="6"/>
  <c r="N73" i="6"/>
  <c r="N133" i="6"/>
  <c r="N70" i="6"/>
  <c r="N114" i="1"/>
  <c r="N91" i="1"/>
  <c r="N55" i="1"/>
  <c r="N106" i="6"/>
  <c r="N157" i="1"/>
  <c r="N126" i="6"/>
  <c r="N204" i="6"/>
  <c r="N67" i="6"/>
  <c r="N147" i="6"/>
  <c r="N123" i="1"/>
  <c r="N25" i="6"/>
  <c r="N30" i="6"/>
  <c r="N114" i="6"/>
  <c r="N178" i="6"/>
  <c r="N164" i="6"/>
  <c r="N138" i="6"/>
  <c r="N69" i="1"/>
  <c r="N8" i="1"/>
  <c r="O8" i="1" s="1"/>
  <c r="N60" i="6"/>
  <c r="N165" i="1"/>
  <c r="N85" i="6"/>
  <c r="N169" i="6"/>
  <c r="N177" i="1"/>
  <c r="N138" i="1"/>
  <c r="N60" i="1"/>
  <c r="N87" i="6"/>
  <c r="N177" i="6"/>
  <c r="N115" i="6"/>
  <c r="N197" i="6"/>
  <c r="N22" i="6"/>
  <c r="N166" i="1"/>
  <c r="N34" i="1"/>
  <c r="N82" i="6"/>
  <c r="N19" i="6"/>
  <c r="N84" i="6"/>
  <c r="N153" i="6"/>
  <c r="N162" i="1"/>
  <c r="N93" i="1"/>
  <c r="N139" i="1"/>
  <c r="N180" i="6"/>
  <c r="N31" i="6"/>
  <c r="N125" i="6"/>
  <c r="N52" i="6"/>
  <c r="N198" i="6"/>
  <c r="N48" i="6"/>
  <c r="N7" i="6"/>
  <c r="N141" i="1"/>
  <c r="N131" i="6"/>
  <c r="N127" i="1"/>
  <c r="N135" i="6"/>
  <c r="N98" i="6"/>
  <c r="N155" i="1"/>
  <c r="N23" i="1"/>
  <c r="N118" i="6"/>
  <c r="N65" i="6"/>
  <c r="N80" i="6"/>
  <c r="N145" i="6"/>
  <c r="N210" i="6"/>
  <c r="N125" i="1"/>
  <c r="N66" i="6"/>
  <c r="N64" i="6"/>
  <c r="N31" i="1"/>
  <c r="N91" i="6"/>
  <c r="N126" i="1"/>
  <c r="N74" i="1"/>
  <c r="N170" i="6"/>
  <c r="N110" i="1"/>
  <c r="N64" i="1"/>
  <c r="N32" i="6"/>
  <c r="N200" i="6"/>
  <c r="N111" i="1"/>
  <c r="N213" i="6"/>
  <c r="N167" i="1"/>
  <c r="N49" i="1"/>
  <c r="N120" i="6"/>
  <c r="N107" i="1"/>
  <c r="N194" i="6"/>
  <c r="N140" i="1"/>
  <c r="N181" i="1"/>
  <c r="N59" i="6"/>
  <c r="N42" i="6"/>
  <c r="N104" i="6"/>
  <c r="N17" i="6"/>
  <c r="N29" i="6"/>
  <c r="N11" i="6"/>
  <c r="N55" i="6"/>
  <c r="N137" i="6"/>
  <c r="N67" i="1"/>
  <c r="N107" i="6"/>
  <c r="N181" i="6"/>
  <c r="N152" i="1"/>
  <c r="N9" i="1"/>
  <c r="N106" i="1"/>
  <c r="N13" i="1"/>
  <c r="N121" i="1"/>
  <c r="N53" i="6"/>
  <c r="N139" i="6"/>
  <c r="N33" i="1"/>
  <c r="N199" i="6"/>
  <c r="N54" i="1"/>
  <c r="N29" i="1"/>
  <c r="N83" i="1"/>
  <c r="N192" i="6"/>
  <c r="N21" i="1"/>
  <c r="N44" i="1"/>
  <c r="N18" i="1"/>
  <c r="N152" i="6"/>
  <c r="N13" i="6"/>
  <c r="N90" i="1"/>
  <c r="N25" i="1"/>
  <c r="N190" i="6"/>
  <c r="N154" i="6"/>
  <c r="N35" i="6"/>
  <c r="N178" i="1"/>
  <c r="N38" i="6"/>
  <c r="N46" i="6"/>
  <c r="N10" i="1"/>
  <c r="N39" i="1"/>
  <c r="N160" i="1"/>
  <c r="N61" i="1"/>
  <c r="N191" i="6"/>
  <c r="N136" i="6"/>
  <c r="N187" i="6"/>
  <c r="N163" i="6"/>
  <c r="N84" i="1"/>
  <c r="N168" i="6"/>
  <c r="N128" i="1"/>
  <c r="N164" i="1"/>
  <c r="N24" i="1"/>
  <c r="N47" i="6"/>
  <c r="N72" i="1"/>
  <c r="N196" i="6"/>
  <c r="N69" i="6"/>
  <c r="N141" i="6"/>
  <c r="N117" i="1"/>
  <c r="N148" i="6"/>
  <c r="N26" i="1"/>
  <c r="N57" i="6"/>
  <c r="N94" i="1"/>
  <c r="N108" i="1"/>
  <c r="N77" i="6"/>
  <c r="N17" i="1"/>
  <c r="N148" i="1"/>
  <c r="N70" i="1"/>
  <c r="N144" i="1"/>
  <c r="N66" i="1"/>
  <c r="N45" i="6"/>
  <c r="N16" i="6"/>
  <c r="N97" i="6"/>
  <c r="N44" i="6"/>
  <c r="N56" i="1"/>
  <c r="N83" i="6"/>
  <c r="N11" i="1"/>
  <c r="N89" i="6"/>
  <c r="N167" i="6"/>
  <c r="N179" i="6"/>
  <c r="N49" i="6"/>
  <c r="N205" i="6"/>
  <c r="N153" i="1"/>
  <c r="N33" i="6"/>
  <c r="N203" i="6"/>
  <c r="N9" i="6"/>
  <c r="N51" i="1"/>
  <c r="N82" i="1"/>
  <c r="N155" i="6"/>
  <c r="N115" i="1"/>
  <c r="N43" i="6"/>
  <c r="N149" i="6"/>
  <c r="N58" i="1"/>
  <c r="N149" i="1"/>
  <c r="N160" i="6"/>
  <c r="N62" i="1"/>
  <c r="N159" i="1"/>
  <c r="N14" i="6"/>
  <c r="N63" i="1"/>
  <c r="N23" i="6"/>
  <c r="N163" i="1"/>
  <c r="N173" i="6"/>
  <c r="N59" i="1"/>
  <c r="N46" i="1"/>
  <c r="N165" i="6"/>
  <c r="N154" i="1"/>
  <c r="N102" i="6"/>
  <c r="N145" i="1"/>
  <c r="N54" i="6"/>
  <c r="N162" i="6"/>
  <c r="N166" i="6"/>
  <c r="N151" i="6"/>
  <c r="N96" i="1"/>
  <c r="N156" i="6"/>
  <c r="N206" i="6"/>
  <c r="N20" i="6"/>
  <c r="N79" i="6"/>
  <c r="N88" i="6"/>
  <c r="N28" i="6"/>
  <c r="N158" i="1"/>
  <c r="N100" i="1"/>
  <c r="N150" i="6"/>
  <c r="N71" i="6"/>
  <c r="N174" i="6"/>
  <c r="N195" i="6"/>
  <c r="N39" i="6"/>
  <c r="N120" i="1"/>
  <c r="N68" i="6"/>
  <c r="N133" i="1"/>
  <c r="N53" i="1"/>
  <c r="N41" i="6"/>
  <c r="N101" i="1"/>
  <c r="N57" i="1"/>
  <c r="N144" i="6"/>
  <c r="N47" i="1"/>
  <c r="N130" i="6"/>
  <c r="N80" i="1"/>
  <c r="N108" i="6"/>
  <c r="N77" i="1"/>
  <c r="N180" i="1"/>
  <c r="N116" i="1"/>
  <c r="N129" i="1"/>
  <c r="N176" i="1"/>
  <c r="N207" i="6"/>
  <c r="N112" i="6"/>
  <c r="N38" i="1"/>
  <c r="N71" i="1"/>
  <c r="N36" i="1"/>
  <c r="N105" i="1"/>
  <c r="N52" i="1"/>
  <c r="N88" i="1"/>
  <c r="N150" i="1"/>
  <c r="N124" i="1"/>
  <c r="N105" i="6"/>
  <c r="N142" i="6"/>
  <c r="N116" i="6"/>
  <c r="N109" i="1"/>
  <c r="N127" i="6"/>
  <c r="N16" i="1"/>
  <c r="N143" i="6"/>
  <c r="N15" i="1"/>
  <c r="N40" i="6"/>
  <c r="N183" i="6"/>
  <c r="N7" i="1"/>
  <c r="O7" i="1" s="1"/>
  <c r="N36" i="6"/>
  <c r="N86" i="6"/>
  <c r="N30" i="1"/>
  <c r="N121" i="6"/>
  <c r="N97" i="1"/>
  <c r="N130" i="1"/>
  <c r="N103" i="1"/>
  <c r="N113" i="6"/>
  <c r="N72" i="6"/>
  <c r="N122" i="6"/>
  <c r="N48" i="1"/>
  <c r="N175" i="6"/>
  <c r="N50" i="6"/>
  <c r="N112" i="1"/>
  <c r="N76" i="1"/>
  <c r="N43" i="1"/>
  <c r="N79" i="1"/>
  <c r="N34" i="6"/>
  <c r="N78" i="6"/>
  <c r="N102" i="1"/>
  <c r="N32" i="1"/>
  <c r="N159" i="6"/>
  <c r="N103" i="6"/>
  <c r="N134" i="1"/>
  <c r="N173" i="1"/>
  <c r="N89" i="1"/>
  <c r="N174" i="1"/>
  <c r="N68" i="1"/>
  <c r="N171" i="1"/>
  <c r="N86" i="1"/>
  <c r="N171" i="6"/>
  <c r="N78" i="1"/>
  <c r="N214" i="6"/>
  <c r="N140" i="6"/>
  <c r="N113" i="1"/>
  <c r="N45" i="1"/>
  <c r="N27" i="1"/>
  <c r="N161" i="6"/>
  <c r="N65" i="1"/>
  <c r="N124" i="6"/>
  <c r="N92" i="6"/>
  <c r="N128" i="6"/>
  <c r="N208" i="6"/>
  <c r="N37" i="6"/>
  <c r="N202" i="6"/>
  <c r="N137" i="1"/>
  <c r="N58" i="6"/>
  <c r="N212" i="6"/>
  <c r="N157" i="6"/>
  <c r="N119" i="1"/>
  <c r="N26" i="6"/>
  <c r="N94" i="6"/>
  <c r="N146" i="6"/>
  <c r="N185" i="6"/>
  <c r="N42" i="1"/>
  <c r="N51" i="6"/>
  <c r="N98" i="1"/>
  <c r="N189" i="6"/>
  <c r="N12" i="1"/>
  <c r="N132" i="1"/>
  <c r="N76" i="6"/>
  <c r="N28" i="1"/>
  <c r="N158" i="6"/>
  <c r="N15" i="6"/>
  <c r="N95" i="1"/>
  <c r="N37" i="1"/>
  <c r="N136" i="1"/>
  <c r="N75" i="6"/>
  <c r="N131" i="1"/>
  <c r="N182" i="6"/>
  <c r="N179" i="1"/>
  <c r="N132" i="6"/>
  <c r="N27" i="6"/>
  <c r="N211" i="6"/>
  <c r="N161" i="1"/>
  <c r="N172" i="1"/>
  <c r="N63" i="6"/>
  <c r="N56" i="6"/>
  <c r="N135" i="1"/>
  <c r="N186" i="6"/>
  <c r="N209" i="6"/>
  <c r="N175" i="1"/>
  <c r="N118" i="1"/>
  <c r="N172" i="6"/>
  <c r="N168" i="1"/>
  <c r="N92" i="1"/>
  <c r="N109" i="6"/>
  <c r="N81" i="6"/>
  <c r="N81" i="1"/>
  <c r="N61" i="6"/>
  <c r="N73" i="1"/>
  <c r="N156" i="1"/>
  <c r="N62" i="6"/>
  <c r="N99" i="1"/>
  <c r="N176" i="6"/>
  <c r="N122" i="1"/>
  <c r="N19" i="1"/>
  <c r="N21" i="6"/>
  <c r="N24" i="6"/>
  <c r="N117" i="6"/>
  <c r="N95" i="6"/>
  <c r="N99" i="6"/>
  <c r="N123" i="6"/>
  <c r="N101" i="6"/>
  <c r="N90" i="6"/>
  <c r="N142" i="1"/>
  <c r="N146" i="1"/>
  <c r="N74" i="6"/>
  <c r="N41" i="1"/>
  <c r="N22" i="1"/>
  <c r="N134" i="6"/>
  <c r="N151" i="1"/>
  <c r="N201" i="6"/>
  <c r="N35" i="1"/>
  <c r="N169" i="1"/>
  <c r="N184" i="6"/>
  <c r="N50" i="1"/>
  <c r="N188" i="6"/>
  <c r="N96" i="6"/>
  <c r="N85" i="1"/>
  <c r="N87" i="1"/>
  <c r="N170" i="1"/>
  <c r="N75" i="1"/>
  <c r="N143" i="1"/>
  <c r="N93" i="6"/>
  <c r="N193" i="6"/>
  <c r="N104" i="1"/>
  <c r="N100" i="6"/>
  <c r="N129"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<sst xmlns="http://schemas.openxmlformats.org/spreadsheetml/2006/main" count="179" uniqueCount="102">
  <si>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</si>
  <si>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</si>
  <si>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</si>
  <si>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</si>
  <si>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</si>
  <si>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</si>
  <si>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</si>
  <si>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</si>
  <si>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</si>
  <si>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</si>
  <si>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</si>
  <si>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</si>
  <si>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</si>
  <si>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</si>
  <si>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</si>
  <si>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</si>
  <si>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</si>
  <si>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</si>
  <si>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</si>
  <si>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</si>
  <si>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</si>
  <si>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</si>
  <si>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</si>
  <si>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</si>
  <si>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</si>
  <si>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</si>
  <si>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</si>
  <si>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</si>
  <si>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</si>
  <si>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</si>
  <si>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</si>
  <si>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</si>
  <si>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</si>
  <si>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</si>
  <si>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</si>
  <si>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</si>
  <si>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</si>
  <si>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</si>
  <si>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</si>
  <si>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</si>
  <si>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</si>
  <si>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</si>
  <si>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</si>
  <si>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</si>
  <si>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</si>
  <si>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</si>
  <si>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</si>
  <si>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</si>
  <si>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</si>
  <si>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</si>
  <si>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</si>
  <si>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</si>
  <si>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</si>
  <si>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Genova Challenger, Challenger, ITA, Clay, 01/09/2025, ˆ181K, Challenger 125                                                                                                                                                                                                                                                 </t>
  </si>
  <si>
    <t>Luciano Darderi</t>
  </si>
  <si>
    <t>ITA</t>
  </si>
  <si>
    <t>Tom Gentzsch</t>
  </si>
  <si>
    <t>GER</t>
  </si>
  <si>
    <t>Stefano Travaglia</t>
  </si>
  <si>
    <t>Andrea Pellegrino</t>
  </si>
  <si>
    <t xml:space="preserve">Seville Challenger, Challenger, ESP, Clay, 01/09/2025, ˆ181K, Challenger 125                                                                                                                                                                                                                                                 </t>
  </si>
  <si>
    <t>Genaro Alberto Olivieri</t>
  </si>
  <si>
    <t>ARG</t>
  </si>
  <si>
    <t>Ignacio Buse</t>
  </si>
  <si>
    <t>PER</t>
  </si>
  <si>
    <t xml:space="preserve">Shanghai Challenger, Challenger, CHN, Hard, 01/09/2025, $160K, Challenger 100                                                                                                                                                                                                                                                 </t>
  </si>
  <si>
    <t>Giulio Zeppieri</t>
  </si>
  <si>
    <t>Yu Hsiou Hsu</t>
  </si>
  <si>
    <t>TPE</t>
  </si>
  <si>
    <t>Bernard Tomic</t>
  </si>
  <si>
    <t>AUS</t>
  </si>
  <si>
    <t>Yasutaka Uchiyama</t>
  </si>
  <si>
    <t>JPN</t>
  </si>
  <si>
    <t xml:space="preserve">U.S. Open - New York, Grand slam, USA, Hard, 25/08/2025, $40.4M, Grand Slam                                                                                                                                                                                                                                                     </t>
  </si>
  <si>
    <t>Aryna Sabalenka</t>
  </si>
  <si>
    <t>BLR</t>
  </si>
  <si>
    <t>Amanda Anisimova</t>
  </si>
  <si>
    <t>USA</t>
  </si>
  <si>
    <t xml:space="preserve">Guadalajara 125 Open - Guadalajara, Challenger, MEX, Hard, 01/09/2025, $115K, WTA 125                                                                                                                                                                                                                                                        </t>
  </si>
  <si>
    <t>Panna Udvardy</t>
  </si>
  <si>
    <t>HUN</t>
  </si>
  <si>
    <t>Alexandra Eala</t>
  </si>
  <si>
    <t>PHI</t>
  </si>
  <si>
    <t xml:space="preserve">Montreux Nestle Open - Montreux, Challenger, SUI, Clay, 01/09/2025, $115K, WTA 125                                                                                                                                                                                                                                                        </t>
  </si>
  <si>
    <t>Maja Chwalinska</t>
  </si>
  <si>
    <t>POL</t>
  </si>
  <si>
    <t>Andrea Lazaro Garcia</t>
  </si>
  <si>
    <t>ESP</t>
  </si>
  <si>
    <t>Darja Semenistaja</t>
  </si>
  <si>
    <t>LAT</t>
  </si>
  <si>
    <t>Oleksandra Oliynykova</t>
  </si>
  <si>
    <t>CRO</t>
  </si>
  <si>
    <t>x</t>
  </si>
  <si>
    <r>
      <t xml:space="preserve">Udvardy 1-0 (Apr 2025, clay, 2 sets). Hard win %'s are better  for Udvardy. 
Udvardy had a 2 sets win in the 1st round. 2 sets win in the 2nd round as slight favourite. 3 sets win over Jones as underdog in the q final. 2 sets win over Kozyreva in the semi final. She reached an ITF final and semi in Jan.
Eala reached the 2nd round last season. Easy win over Hartono in the 1st round. 3 sets win over Lepchenko in the 2nd round and 2 sets win in the q final. 2 sets win over Day in the semi final. 2nd round of the US Open. Semi finals in Miami. CH semi in Jan. 
12 month and 2025 CH stats favour Udvardy on serve. Stats for the tournament also favour her on serve. Recent performances are better for Eala.
</t>
    </r>
    <r>
      <rPr>
        <b/>
        <sz val="12"/>
        <color theme="1"/>
        <rFont val="Calibri"/>
        <family val="2"/>
        <scheme val="minor"/>
      </rPr>
      <t xml:space="preserve">Lay Eala around 1.25 and remove liability at 1.50. Chance of 3 sets. </t>
    </r>
  </si>
  <si>
    <r>
      <t xml:space="preserve">Anisimova 6-3. Most recent July 2025, grass, Anisimova in 3. Sabalenka won on clay in June 2025, 2 sets. Anisimova won on hard in Aug 2024, 2 sets. Sabalenka won on hard in Jan 2024, 2 sets. Hard win %'s are better for Sabalenka. 
Sabalenka won the title last year. 2 sets win over Masarova in the 1st round. 2 sets win over Polina Kudermetova in the 2nd round. 2 sets win over Fernandez in the 3rd round. Easy win over Bucsa in the 4th round. She had a walkover in the  q final. 3 sets win over Pegula in the semi final. Title in Miami 2025, Final in Indian Wells 2025, Title in Brisbane 2025, Title in Wuhan 2024, Quarter finals in Beijing 2024.
Anisimova lost in the 1st round last year. Easy win in the 1st round over Birrell. 2 sets win over Joint in the 2nd round. 3 sets win over Cristian in the 3rd round. Easy win over Haddad Maia in the 4th round. 2 sets win over Swiatek in the q final. 3 sets win in the semi final over Osaka. 4th Round in Montreal 2025, 4th Round in Miami 2025, Title in Doha 2025, Quarter finals in Hobart 2025, 4th Round in Beijing 2024, Final in Toronto 2024.
12 month and  2025 stats are stronger for Sabalenka. Stats for the tournament are better for Sabalenka on serve. 
Anisimova seemed nervous in the early games of the semi final. A slow start against Sabalenka would be tough to recover from. 
</t>
    </r>
    <r>
      <rPr>
        <b/>
        <sz val="12"/>
        <color theme="1"/>
        <rFont val="Calibri"/>
        <family val="2"/>
        <scheme val="minor"/>
      </rPr>
      <t xml:space="preserve">Back Sabalenka around 2.00 to 2.20 and remove liability at 1.60. 3 sets won't be a shock. </t>
    </r>
  </si>
  <si>
    <r>
      <t xml:space="preserve">1st meeting. Clay win %'s are better for Oliynykova.
Semenistaja reached the semis last year. 3 sets win over Barthel in the 1st round. 2 sets win over Juvan in the 2nd round as underdog. 3 sets win as slight underdog over Todoni in the q final. CH semi and q final in July. CH q final in June. CH title in April. 2 CH q finals in Nov.
Oliynykova beat Sherif in 2 sets as underdog in the 1st round. 2 sets win over Kostovic in the 2nd round. 3 sets win over Waltert in the q final. Almost all her clay matches were in ITF's. 
12 month CH stats are stronger for Oliynykova. 2025 CH stats are very even. Tournament stats favour Oliynykova.
</t>
    </r>
    <r>
      <rPr>
        <b/>
        <sz val="12"/>
        <color theme="1"/>
        <rFont val="Calibri"/>
        <family val="2"/>
        <scheme val="minor"/>
      </rPr>
      <t>Lay Semenistaja around 1.35 and remove liability at 1.70. Lay set 1 winner.</t>
    </r>
  </si>
  <si>
    <r>
      <t xml:space="preserve">1st meeting. Clay win %'s are fairly even. 
Chwalinska lost in the 1st round last year. 3 sets win over Teichmann in the 1st round. Easy win in the 2nd round. Easy win over Rus in the q final. 2nd round in Iasi. CH semi final in March. CH semi in Dec. 
Garcia beat Bolsova as underdog in the 1st round. 2 sets win in the 2nd round as underdog, 2 sets win over Grabher as huge underdog in the q final. Most of her matches are in ITF's. 
12 month and 2025 CH stats are much better for Chwalinska.
</t>
    </r>
    <r>
      <rPr>
        <b/>
        <sz val="12"/>
        <color theme="1"/>
        <rFont val="Calibri"/>
        <family val="2"/>
        <scheme val="minor"/>
      </rPr>
      <t>Back Chwalinska around 1.80 to 1.95 and remove liability at 1.40.</t>
    </r>
  </si>
  <si>
    <r>
      <t xml:space="preserve">Uchijama 1-0 (Jan 2024, hard, 3rd set tie break). Hard win %'s are better for Tomic. 
Tomic has not lost a set in the first 3 rounds. He was favourite in each one. 2 CH finals in Aug. CH final in Oct. 
Uchijama had straight sets wins in the 1st round and 2nd round. 3 sets win as favourite in the q final. 
12 month and 2025 CH stats favour Uchijama on serve. Tomic has the better ROI on hard. Good chance of 3 sets. 
</t>
    </r>
    <r>
      <rPr>
        <b/>
        <sz val="12"/>
        <color theme="1"/>
        <rFont val="Calibri"/>
        <family val="2"/>
        <scheme val="minor"/>
      </rPr>
      <t>Lay Tomic around 1.60 and remove liability at6 2.20. Lay set 1 winner.</t>
    </r>
  </si>
  <si>
    <r>
      <t xml:space="preserve">1st meeting. 12 month hard win %'s are better for Zeppieri. They are even in 2025. 
Zeppieri had straight sets wins in the 1st round, 2nd round and q final as favourite.CH q final in Aug. 
Hsu reached the final last season. Straight sets wins in the 1st and 2nd rounds. He needed 3 sets in the q final as favourite. CH final and semi in Aug. CH semi in July. 
12 month and 2025 CH stats are stronger for Zeppieri on serve. Fair chance of 3 sets.
</t>
    </r>
    <r>
      <rPr>
        <b/>
        <sz val="12"/>
        <color theme="1"/>
        <rFont val="Calibri"/>
        <family val="2"/>
        <scheme val="minor"/>
      </rPr>
      <t>Back Zeppieri around 2.20 and remove liability at 1.60.</t>
    </r>
  </si>
  <si>
    <r>
      <t xml:space="preserve">Travaglia 5-3. Most recent July 2025, clay, Travaglia in 3. He won on clay in May 2023, 2 sets. Pellegrino won on clay in  April 2023, 2 sets. Clay win %'s are a little better for Pellegrino. 
Travaglia reached the semis last year. 2 sets win in the 1st round. He needed 3 sets as favourite in the 2nd round. 2 sets win in the q final. CH final in Aug. CH title in July. 
Pellegrino lost in the 1st round last year. This time, he had straight sets wins in the 1st and 2nd rounds. 2 sets win in the q final. 2nd round in Bastad. C title in June. CH final in May. CH semi in March. 
12 month and 2025 CH stats are better for Pellegrino on serve. Good chance of 3 sets.
</t>
    </r>
    <r>
      <rPr>
        <b/>
        <sz val="12"/>
        <color theme="1"/>
        <rFont val="Calibri"/>
        <family val="2"/>
        <scheme val="minor"/>
      </rPr>
      <t xml:space="preserve">Back Pellegrino around 2.20 to 2.30 and remove liability at 1.65. </t>
    </r>
  </si>
  <si>
    <r>
      <t xml:space="preserve">1st meeting. Clay win %'s are fairly even. 
Darderi had an easy win over Arnaboldi in the 1st round. Easy win over Popko in the 2nd round. 2 sets win over Monteiro in the q final. Title in Umag. Title in Bastad. Q finals in Hamburg. Title in Marrakech. 
Gentzsch has come through the qual rounds. 2 sets wins in the 1st and 2nd rounds as favourite. 2 sets win as underdog in the q final. Most of his matches were in ITF's. 
</t>
    </r>
    <r>
      <rPr>
        <b/>
        <sz val="12"/>
        <color theme="1"/>
        <rFont val="Calibri"/>
        <family val="2"/>
        <scheme val="minor"/>
      </rPr>
      <t>Lay Darderi and remove liability at 1.20. Back Darderi if he loses set 1.</t>
    </r>
  </si>
  <si>
    <r>
      <t xml:space="preserve">1st meeting. Clay win %'s favour Buse. 
Olivieri came through the 1st round when Carballes Baena retired. 3 sets win over Rocha as underdog in the 2nd round. 3 sets win as underdog in the q final. In the semi final, Lajovic retired. CH final  in Aug. CH semi in April. CH semi in March. 2 CH semis in Sep 2024.
Buse had a 2 sets win in the 1st round as favourite. 2 sets win in the 2nd round as underdog. 2 sets win over Taberner in the q final. 2 sets win over Aguilar in the semi final. He reached the semis in Gstaad as qualifier. CH title in June. CH semis in March, April and May. 
12 month and 2025 CH stats are stronger for Buse.
</t>
    </r>
    <r>
      <rPr>
        <b/>
        <sz val="12"/>
        <color theme="1"/>
        <rFont val="Calibri"/>
        <family val="2"/>
        <scheme val="minor"/>
      </rPr>
      <t>Back Buse around 1.75 to 1.85 and remove liability at 1.40.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</si>
</sst>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0">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 fillId="7" borderId="2" xfId="6" applyFill="1" applyBorder="1" applyAlignment="1">
      <alignment horizontal="center" vertical="top"/>
    </xf>
    <xf numFmtId="0" fontId="1" fillId="0" borderId="0" xfId="6" applyAlignment="1">
      <alignment horizontal="left"/>
    </xf>
    <xf numFmtId="0" fontId="1" fillId="7" borderId="1" xfId="6" applyFill="1" applyBorder="1" applyAlignment="1">
      <alignment horizontal="center" vertical="top"/>
    </xf>
    <xf numFmtId="0" fontId="1" fillId="2" borderId="1" xfId="6" applyFill="1" applyBorder="1" applyAlignment="1">
      <alignment horizontal="center" vertical="top"/>
    </xf>
    <xf numFmtId="0" fontId="1" fillId="2" borderId="2" xfId="6" applyFill="1" applyBorder="1" applyAlignment="1">
      <alignment horizontal="center" vertical="top"/>
    </xf>
    <xf numFmtId="20" fontId="10" fillId="0" borderId="0" xfId="0" applyNumberFormat="1"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50A9B997-954F-47D5-91EB-31672CA6156F}"/>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4">
        <v>1</v>
      </c>
      <c r="B7" s="42" t="s">
        <v>58</v>
      </c>
      <c r="C7" s="34" t="s">
        <v>55</v>
      </c>
      <c r="D7" s="35">
        <v>0.68379999999999996</v>
      </c>
      <c r="E7" s="36" t="s">
        <v>92</v>
      </c>
      <c r="F7" s="34">
        <v>208</v>
      </c>
      <c r="G7" s="34">
        <v>150</v>
      </c>
      <c r="H7" s="34">
        <v>2.5499999523162842</v>
      </c>
      <c r="I7" s="24"/>
      <c r="J7" s="24"/>
      <c r="K7" s="47">
        <v>0.72916666666666663</v>
      </c>
      <c r="L7" s="22"/>
      <c r="M7" s="28"/>
      <c r="N7" s="31" t="str" cm="1">
        <f t="array" aca="1" ref="N7" ca="1">IF(INDIRECT("M" &amp; ROW())="x", INDIRECT("B" &amp; ROW()) &amp; IF(INDIRECT("E" &amp; ROW())="x", " in 2", " in 3"), "")</f>
        <v/>
      </c>
      <c r="O7" s="22" t="str">
        <f ca="1">IF(N7="x", C7 &amp; IF(F7="x", " in 2", " in 3"), "")</f>
        <v/>
      </c>
    </row>
    <row r="8" spans="1:15" ht="234" x14ac:dyDescent="0.3">
      <c r="A8" s="37"/>
      <c r="B8" s="45" t="s">
        <v>59</v>
      </c>
      <c r="C8" s="37" t="s">
        <v>55</v>
      </c>
      <c r="D8" s="38">
        <v>0.31619999999999998</v>
      </c>
      <c r="E8" s="39"/>
      <c r="F8" s="37">
        <v>141</v>
      </c>
      <c r="G8" s="37">
        <v>121</v>
      </c>
      <c r="H8" s="37">
        <v>1.5460000038146973</v>
      </c>
      <c r="I8" s="24">
        <v>1.6</v>
      </c>
      <c r="J8" s="24">
        <v>1.75</v>
      </c>
      <c r="K8" s="48" t="s">
        <v>99</v>
      </c>
      <c r="L8" s="22">
        <v>7</v>
      </c>
      <c r="M8" s="49" t="s">
        <v>92</v>
      </c>
      <c r="N8" s="31" t="str" cm="1">
        <f t="array" aca="1" ref="N8" ca="1">IF(INDIRECT("M" &amp; ROW())="x", INDIRECT("B" &amp; ROW()) &amp; IF(INDIRECT("E" &amp; ROW())="x", " in 2", " in 3"), "")</f>
        <v>Andrea Pellegrino in 3</v>
      </c>
      <c r="O8" s="22" t="str">
        <f ca="1">IF(N8="x", C8 &amp; IF(F8="x", " in 2", " in 3"), "")</f>
        <v/>
      </c>
    </row>
    <row r="9" spans="1:15" x14ac:dyDescent="0.3">
      <c r="A9" s="34">
        <v>2</v>
      </c>
      <c r="B9" s="46" t="s">
        <v>54</v>
      </c>
      <c r="C9" s="34" t="s">
        <v>55</v>
      </c>
      <c r="D9" s="35">
        <v>0.78900000000000003</v>
      </c>
      <c r="E9" s="36" t="s">
        <v>92</v>
      </c>
      <c r="F9" s="34">
        <v>34</v>
      </c>
      <c r="G9" s="34">
        <v>10</v>
      </c>
      <c r="H9" s="34">
        <v>1.1180000305175781</v>
      </c>
      <c r="I9" s="24">
        <v>1.1200000000000001</v>
      </c>
      <c r="J9" s="24">
        <v>1.1499999999999999</v>
      </c>
      <c r="K9" s="13"/>
      <c r="L9" s="22"/>
      <c r="M9" s="49" t="s">
        <v>92</v>
      </c>
      <c r="N9" s="31" t="str" cm="1">
        <f t="array" aca="1" ref="N9" ca="1">IF(INDIRECT("M" &amp; ROW())="x", INDIRECT("B" &amp; ROW()) &amp; IF(INDIRECT("E" &amp; ROW())="x", " in 2", " in 3"), "")</f>
        <v>Luciano Darderi in 2</v>
      </c>
    </row>
    <row r="10" spans="1:15" ht="171.6" x14ac:dyDescent="0.3">
      <c r="A10" s="37"/>
      <c r="B10" s="44" t="s">
        <v>56</v>
      </c>
      <c r="C10" s="37" t="s">
        <v>57</v>
      </c>
      <c r="D10" s="38">
        <v>0.21099999999999999</v>
      </c>
      <c r="E10" s="39"/>
      <c r="F10" s="37">
        <v>370</v>
      </c>
      <c r="G10" s="37">
        <v>365</v>
      </c>
      <c r="H10" s="37">
        <v>7.0799999237060547</v>
      </c>
      <c r="I10" s="24"/>
      <c r="J10" s="24"/>
      <c r="K10" s="48" t="s">
        <v>100</v>
      </c>
      <c r="L10" s="22">
        <v>7.5</v>
      </c>
      <c r="M10" s="28"/>
      <c r="N10" s="31" t="str" cm="1">
        <f t="array" aca="1" ref="N10" ca="1">IF(INDIRECT("M" &amp; ROW())="x", INDIRECT("B" &amp; ROW()) &amp; IF(INDIRECT("E" &amp; ROW())="x", " in 2", " in 3"), "")</f>
        <v/>
      </c>
    </row>
    <row r="11" spans="1:15" x14ac:dyDescent="0.3">
      <c r="A11" s="22"/>
      <c r="B11" s="22"/>
      <c r="C11" s="22"/>
      <c r="D11" s="22"/>
      <c r="E11" s="23"/>
      <c r="F11" s="22"/>
      <c r="G11" s="22"/>
      <c r="H11" s="22"/>
      <c r="I11" s="24"/>
      <c r="J11" s="24"/>
      <c r="K11" s="13"/>
      <c r="L11" s="22"/>
      <c r="M11" s="22"/>
      <c r="N11" s="31" t="str" cm="1">
        <f t="array" aca="1" ref="N11" ca="1">IF(INDIRECT("M" &amp; ROW())="x", INDIRECT("B" &amp; ROW()) &amp; IF(INDIRECT("E" &amp; ROW())="x", " in 2", " in 3"), "")</f>
        <v/>
      </c>
    </row>
    <row r="12" spans="1:15" x14ac:dyDescent="0.3">
      <c r="A12" s="22"/>
      <c r="B12" s="22"/>
      <c r="C12" s="22"/>
      <c r="D12" s="22"/>
      <c r="E12" s="23"/>
      <c r="F12" s="22"/>
      <c r="G12" s="22"/>
      <c r="H12" s="22"/>
      <c r="I12" s="24"/>
      <c r="J12" s="24"/>
      <c r="K12" s="13"/>
      <c r="L12" s="22"/>
      <c r="M12" s="28"/>
      <c r="N12" s="31" t="str" cm="1">
        <f t="array" aca="1" ref="N12" ca="1">IF(INDIRECT("M" &amp; ROW())="x", INDIRECT("B" &amp; ROW()) &amp; IF(INDIRECT("E" &amp; ROW())="x", " in 2", " in 3"), "")</f>
        <v/>
      </c>
    </row>
    <row r="13" spans="1:15" x14ac:dyDescent="0.3">
      <c r="A13" s="40" t="s">
        <v>60</v>
      </c>
      <c r="B13" s="41"/>
      <c r="C13" s="41"/>
      <c r="D13" s="41"/>
      <c r="E13" s="41"/>
      <c r="F13" s="41"/>
      <c r="G13" s="41"/>
      <c r="H13" s="41"/>
      <c r="I13" s="24"/>
      <c r="J13" s="24"/>
      <c r="K13" s="13"/>
      <c r="L13" s="22"/>
      <c r="M13" s="22"/>
      <c r="N13" s="31" t="str" cm="1">
        <f t="array" aca="1" ref="N13" ca="1">IF(INDIRECT("M" &amp; ROW())="x", INDIRECT("B" &amp; ROW()) &amp; IF(INDIRECT("E" &amp; ROW())="x", " in 2", " in 3"), "")</f>
        <v/>
      </c>
    </row>
    <row r="14" spans="1:15" x14ac:dyDescent="0.3">
      <c r="A14" s="22"/>
      <c r="B14" s="22"/>
      <c r="C14" s="22"/>
      <c r="D14" s="14" t="s">
        <v>21</v>
      </c>
      <c r="E14" s="14" t="s">
        <v>22</v>
      </c>
      <c r="F14" s="14" t="s">
        <v>23</v>
      </c>
      <c r="G14" s="14" t="s">
        <v>24</v>
      </c>
      <c r="H14" s="15" t="s">
        <v>25</v>
      </c>
      <c r="I14" s="16" t="s">
        <v>26</v>
      </c>
      <c r="J14" s="16" t="s">
        <v>27</v>
      </c>
      <c r="K14" s="17" t="s">
        <v>28</v>
      </c>
      <c r="L14" s="25" t="s">
        <v>50</v>
      </c>
      <c r="M14" s="26"/>
      <c r="N14" s="30" t="s">
        <v>51</v>
      </c>
    </row>
    <row r="15" spans="1:15" x14ac:dyDescent="0.3">
      <c r="A15" s="34">
        <v>1</v>
      </c>
      <c r="B15" s="42" t="s">
        <v>61</v>
      </c>
      <c r="C15" s="34" t="s">
        <v>62</v>
      </c>
      <c r="D15" s="35">
        <v>0.42799999999999999</v>
      </c>
      <c r="E15" s="36"/>
      <c r="F15" s="34">
        <v>259</v>
      </c>
      <c r="G15" s="34">
        <v>152</v>
      </c>
      <c r="H15" s="34">
        <v>3.440000057220459</v>
      </c>
      <c r="I15" s="24"/>
      <c r="J15" s="24"/>
      <c r="K15" s="47">
        <v>0.79166666666666663</v>
      </c>
      <c r="L15" s="22"/>
      <c r="M15" s="22"/>
      <c r="N15" s="31" t="str" cm="1">
        <f t="array" aca="1" ref="N15" ca="1">IF(INDIRECT("M" &amp; ROW())="x", INDIRECT("B" &amp; ROW()) &amp; IF(INDIRECT("E" &amp; ROW())="x", " in 2", " in 3"), "")</f>
        <v/>
      </c>
    </row>
    <row r="16" spans="1:15" ht="218.4" x14ac:dyDescent="0.3">
      <c r="A16" s="37"/>
      <c r="B16" s="45" t="s">
        <v>63</v>
      </c>
      <c r="C16" s="37" t="s">
        <v>64</v>
      </c>
      <c r="D16" s="38">
        <v>0.57199999999999995</v>
      </c>
      <c r="E16" s="39" t="s">
        <v>92</v>
      </c>
      <c r="F16" s="37">
        <v>135</v>
      </c>
      <c r="G16" s="37">
        <v>105</v>
      </c>
      <c r="H16" s="37">
        <v>1.3370000123977661</v>
      </c>
      <c r="I16" s="24">
        <v>1.31</v>
      </c>
      <c r="J16" s="24">
        <v>1.4</v>
      </c>
      <c r="K16" s="48" t="s">
        <v>101</v>
      </c>
      <c r="L16" s="22">
        <v>7.5</v>
      </c>
      <c r="M16" s="49" t="s">
        <v>92</v>
      </c>
      <c r="N16" s="31" t="str" cm="1">
        <f t="array" aca="1" ref="N16" ca="1">IF(INDIRECT("M" &amp; ROW())="x", INDIRECT("B" &amp; ROW()) &amp; IF(INDIRECT("E" &amp; ROW())="x", " in 2", " in 3"), "")</f>
        <v>Ignacio Buse in 2</v>
      </c>
    </row>
    <row r="17" spans="1:14" x14ac:dyDescent="0.3">
      <c r="A17" s="22"/>
      <c r="B17" s="22"/>
      <c r="C17" s="22"/>
      <c r="D17" s="22"/>
      <c r="E17" s="23"/>
      <c r="F17" s="22"/>
      <c r="G17" s="22"/>
      <c r="H17" s="22"/>
      <c r="I17" s="24"/>
      <c r="J17" s="24"/>
      <c r="K17" s="13"/>
      <c r="L17" s="22"/>
      <c r="M17" s="22"/>
      <c r="N17" s="31" t="str" cm="1">
        <f t="array" aca="1" ref="N17" ca="1">IF(INDIRECT("M" &amp; ROW())="x", INDIRECT("B" &amp; ROW()) &amp; IF(INDIRECT("E" &amp; ROW())="x", " in 2", " in 3"), "")</f>
        <v/>
      </c>
    </row>
    <row r="18" spans="1:14" x14ac:dyDescent="0.3">
      <c r="A18" s="22"/>
      <c r="B18" s="22"/>
      <c r="C18" s="22"/>
      <c r="D18" s="22"/>
      <c r="E18" s="23"/>
      <c r="F18" s="22"/>
      <c r="G18" s="22"/>
      <c r="H18" s="22"/>
      <c r="I18" s="24"/>
      <c r="J18" s="24"/>
      <c r="K18" s="13"/>
      <c r="L18" s="22"/>
      <c r="M18" s="22"/>
      <c r="N18" s="31" t="str" cm="1">
        <f t="array" aca="1" ref="N18" ca="1">IF(INDIRECT("M" &amp; ROW())="x", INDIRECT("B" &amp; ROW()) &amp; IF(INDIRECT("E" &amp; ROW())="x", " in 2", " in 3"), "")</f>
        <v/>
      </c>
    </row>
    <row r="19" spans="1:14" x14ac:dyDescent="0.3">
      <c r="A19" s="40" t="s">
        <v>65</v>
      </c>
      <c r="B19" s="41"/>
      <c r="C19" s="41"/>
      <c r="D19" s="41"/>
      <c r="E19" s="41"/>
      <c r="F19" s="41"/>
      <c r="G19" s="41"/>
      <c r="H19" s="41"/>
      <c r="I19" s="24"/>
      <c r="J19" s="24"/>
      <c r="K19" s="13"/>
      <c r="L19" s="22"/>
      <c r="M19" s="22"/>
      <c r="N19" s="31" t="str" cm="1">
        <f t="array" aca="1" ref="N19" ca="1">IF(INDIRECT("M" &amp; ROW())="x", INDIRECT("B" &amp; ROW()) &amp; IF(INDIRECT("E" &amp; ROW())="x", " in 2", " in 3"), "")</f>
        <v/>
      </c>
    </row>
    <row r="20" spans="1:14" x14ac:dyDescent="0.3">
      <c r="A20" s="22"/>
      <c r="B20" s="22"/>
      <c r="C20" s="22"/>
      <c r="D20" s="14" t="s">
        <v>21</v>
      </c>
      <c r="E20" s="14" t="s">
        <v>22</v>
      </c>
      <c r="F20" s="14" t="s">
        <v>23</v>
      </c>
      <c r="G20" s="14" t="s">
        <v>24</v>
      </c>
      <c r="H20" s="15" t="s">
        <v>25</v>
      </c>
      <c r="I20" s="16" t="s">
        <v>26</v>
      </c>
      <c r="J20" s="16" t="s">
        <v>27</v>
      </c>
      <c r="K20" s="17" t="s">
        <v>28</v>
      </c>
      <c r="L20" s="25" t="s">
        <v>50</v>
      </c>
      <c r="M20" s="26"/>
      <c r="N20" s="30" t="s">
        <v>51</v>
      </c>
    </row>
    <row r="21" spans="1:14" x14ac:dyDescent="0.3">
      <c r="A21" s="34">
        <v>1</v>
      </c>
      <c r="B21" s="42" t="s">
        <v>69</v>
      </c>
      <c r="C21" s="34" t="s">
        <v>70</v>
      </c>
      <c r="D21" s="35">
        <v>0.41970000000000002</v>
      </c>
      <c r="E21" s="36" t="s">
        <v>92</v>
      </c>
      <c r="F21" s="34">
        <v>168</v>
      </c>
      <c r="G21" s="34">
        <v>150</v>
      </c>
      <c r="H21" s="34">
        <v>1.7350000143051147</v>
      </c>
      <c r="I21" s="24">
        <v>1.91</v>
      </c>
      <c r="J21" s="24">
        <v>2.1</v>
      </c>
      <c r="K21" s="47">
        <v>0.41666666666666669</v>
      </c>
      <c r="L21" s="22"/>
      <c r="M21" s="22"/>
      <c r="N21" s="31" t="str" cm="1">
        <f t="array" aca="1" ref="N21" ca="1">IF(INDIRECT("M" &amp; ROW())="x", INDIRECT("B" &amp; ROW()) &amp; IF(INDIRECT("E" &amp; ROW())="x", " in 2", " in 3"), "")</f>
        <v/>
      </c>
    </row>
    <row r="22" spans="1:14" ht="187.2" x14ac:dyDescent="0.3">
      <c r="A22" s="37"/>
      <c r="B22" s="44" t="s">
        <v>71</v>
      </c>
      <c r="C22" s="37" t="s">
        <v>72</v>
      </c>
      <c r="D22" s="38">
        <v>0.58030000000000004</v>
      </c>
      <c r="E22" s="39"/>
      <c r="F22" s="37">
        <v>225</v>
      </c>
      <c r="G22" s="37">
        <v>71</v>
      </c>
      <c r="H22" s="37">
        <v>2.1700000762939453</v>
      </c>
      <c r="I22" s="24"/>
      <c r="J22" s="24">
        <v>1.9</v>
      </c>
      <c r="K22" s="48" t="s">
        <v>97</v>
      </c>
      <c r="L22" s="22">
        <v>7</v>
      </c>
      <c r="M22" s="49" t="s">
        <v>92</v>
      </c>
      <c r="N22" s="31" t="str" cm="1">
        <f t="array" aca="1" ref="N22" ca="1">IF(INDIRECT("M" &amp; ROW())="x", INDIRECT("B" &amp; ROW()) &amp; IF(INDIRECT("E" &amp; ROW())="x", " in 2", " in 3"), "")</f>
        <v>Yasutaka Uchiyama in 3</v>
      </c>
    </row>
    <row r="23" spans="1:14" x14ac:dyDescent="0.3">
      <c r="A23" s="34">
        <v>2</v>
      </c>
      <c r="B23" s="46" t="s">
        <v>66</v>
      </c>
      <c r="C23" s="34" t="s">
        <v>55</v>
      </c>
      <c r="D23" s="35">
        <v>0.52839999999999998</v>
      </c>
      <c r="E23" s="36"/>
      <c r="F23" s="34">
        <v>260</v>
      </c>
      <c r="G23" s="34">
        <v>486</v>
      </c>
      <c r="H23" s="34">
        <v>1.6330000162124634</v>
      </c>
      <c r="I23" s="24">
        <v>1.67</v>
      </c>
      <c r="J23" s="24">
        <v>1.75</v>
      </c>
      <c r="K23" s="13"/>
      <c r="L23" s="22"/>
      <c r="M23" s="49" t="s">
        <v>92</v>
      </c>
      <c r="N23" s="31" t="str" cm="1">
        <f t="array" aca="1" ref="N23" ca="1">IF(INDIRECT("M" &amp; ROW())="x", INDIRECT("B" &amp; ROW()) &amp; IF(INDIRECT("E" &amp; ROW())="x", " in 2", " in 3"), "")</f>
        <v>Giulio Zeppieri in 3</v>
      </c>
    </row>
    <row r="24" spans="1:14" ht="202.8" x14ac:dyDescent="0.3">
      <c r="A24" s="37"/>
      <c r="B24" s="44" t="s">
        <v>67</v>
      </c>
      <c r="C24" s="37" t="s">
        <v>68</v>
      </c>
      <c r="D24" s="38">
        <v>0.47160000000000002</v>
      </c>
      <c r="E24" s="39" t="s">
        <v>92</v>
      </c>
      <c r="F24" s="37">
        <v>194</v>
      </c>
      <c r="G24" s="37">
        <v>121</v>
      </c>
      <c r="H24" s="37">
        <v>2.3499999046325684</v>
      </c>
      <c r="I24" s="24"/>
      <c r="J24" s="24"/>
      <c r="K24" s="48" t="s">
        <v>98</v>
      </c>
      <c r="L24" s="22">
        <v>7</v>
      </c>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21:H24">
    <sortCondition ref="A21:A24"/>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topLeftCell="A15" workbookViewId="0">
      <selection activeCell="K20" sqref="K20"/>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3" t="s">
        <v>73</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46" t="s">
        <v>74</v>
      </c>
      <c r="C7" s="34" t="s">
        <v>75</v>
      </c>
      <c r="D7" s="35">
        <v>0.68410000000000004</v>
      </c>
      <c r="E7" s="34" t="s">
        <v>92</v>
      </c>
      <c r="F7" s="34">
        <v>1</v>
      </c>
      <c r="G7" s="34">
        <v>1</v>
      </c>
      <c r="H7" s="34">
        <v>1.4170000553131104</v>
      </c>
      <c r="I7" s="24">
        <v>1.53</v>
      </c>
      <c r="J7" s="24">
        <v>1.5</v>
      </c>
      <c r="K7" s="47">
        <v>0.875</v>
      </c>
      <c r="L7" s="22"/>
      <c r="M7" s="49" t="s">
        <v>92</v>
      </c>
      <c r="N7" s="31" t="str" cm="1">
        <f t="array" aca="1" ref="N7" ca="1">IF(INDIRECT("M" &amp; ROW())="x", INDIRECT("B" &amp; ROW()) &amp; IF(INDIRECT("E" &amp; ROW())="x", " in 2", " in 3"), "")</f>
        <v>Aryna Sabalenka in 2</v>
      </c>
    </row>
    <row r="8" spans="1:14" ht="405.6" x14ac:dyDescent="0.3">
      <c r="A8" s="37"/>
      <c r="B8" s="44" t="s">
        <v>76</v>
      </c>
      <c r="C8" s="37" t="s">
        <v>77</v>
      </c>
      <c r="D8" s="38">
        <v>0.31590000000000001</v>
      </c>
      <c r="E8" s="37"/>
      <c r="F8" s="37">
        <v>9</v>
      </c>
      <c r="G8" s="37">
        <v>25</v>
      </c>
      <c r="H8" s="37">
        <v>3.0899999141693115</v>
      </c>
      <c r="I8" s="24"/>
      <c r="J8" s="24"/>
      <c r="K8" s="48" t="s">
        <v>94</v>
      </c>
      <c r="L8" s="22">
        <v>7.5</v>
      </c>
      <c r="M8" s="22"/>
    </row>
    <row r="9" spans="1:14" x14ac:dyDescent="0.3">
      <c r="A9" s="22"/>
      <c r="B9" s="22"/>
      <c r="C9" s="22"/>
      <c r="D9" s="22"/>
      <c r="E9" s="23"/>
      <c r="F9" s="22"/>
      <c r="G9" s="22"/>
      <c r="H9" s="22"/>
      <c r="I9" s="24"/>
      <c r="J9" s="24"/>
      <c r="K9" s="13"/>
      <c r="L9" s="22"/>
      <c r="M9" s="22"/>
      <c r="N9" s="31" t="str" cm="1">
        <f t="array" aca="1" ref="N9" ca="1">IF(INDIRECT("M" &amp; ROW())="x", INDIRECT("B" &amp; ROW()) &amp; IF(INDIRECT("E" &amp; ROW())="x", " in 2", " in 3"), "")</f>
        <v/>
      </c>
    </row>
    <row r="10" spans="1:14" x14ac:dyDescent="0.3">
      <c r="A10" s="22"/>
      <c r="B10" s="22"/>
      <c r="C10" s="22"/>
      <c r="D10" s="22"/>
      <c r="E10" s="23"/>
      <c r="F10" s="22"/>
      <c r="G10" s="22"/>
      <c r="H10" s="22"/>
      <c r="I10" s="24"/>
      <c r="J10" s="24"/>
      <c r="K10" s="13"/>
      <c r="L10" s="22"/>
      <c r="M10" s="22"/>
      <c r="N10" s="31" t="str" cm="1">
        <f t="array" aca="1" ref="N10" ca="1">IF(INDIRECT("M" &amp; ROW())="x", INDIRECT("B" &amp; ROW()) &amp; IF(INDIRECT("E" &amp; ROW())="x", " in 2", " in 3"), "")</f>
        <v/>
      </c>
    </row>
    <row r="11" spans="1:14" x14ac:dyDescent="0.3">
      <c r="A11" s="40" t="s">
        <v>78</v>
      </c>
      <c r="B11" s="41"/>
      <c r="C11" s="41"/>
      <c r="D11" s="41"/>
      <c r="E11" s="41"/>
      <c r="F11" s="41"/>
      <c r="G11" s="41"/>
      <c r="H11" s="41"/>
      <c r="I11" s="24"/>
      <c r="J11" s="24"/>
      <c r="K11" s="13"/>
      <c r="L11" s="22"/>
      <c r="M11" s="22"/>
      <c r="N11" s="31" t="str" cm="1">
        <f t="array" aca="1" ref="N11" ca="1">IF(INDIRECT("M" &amp; ROW())="x", INDIRECT("B" &amp; ROW()) &amp; IF(INDIRECT("E" &amp; ROW())="x", " in 2", " in 3"), "")</f>
        <v/>
      </c>
    </row>
    <row r="12" spans="1:14" x14ac:dyDescent="0.3">
      <c r="A12" s="22"/>
      <c r="B12" s="22"/>
      <c r="C12" s="22"/>
      <c r="D12" s="14" t="s">
        <v>21</v>
      </c>
      <c r="E12" s="14" t="s">
        <v>22</v>
      </c>
      <c r="F12" s="14" t="s">
        <v>23</v>
      </c>
      <c r="G12" s="14" t="s">
        <v>24</v>
      </c>
      <c r="H12" s="15" t="s">
        <v>25</v>
      </c>
      <c r="I12" s="16" t="s">
        <v>26</v>
      </c>
      <c r="J12" s="16" t="s">
        <v>27</v>
      </c>
      <c r="K12" s="17" t="s">
        <v>28</v>
      </c>
      <c r="L12" s="25" t="s">
        <v>50</v>
      </c>
      <c r="M12" s="26"/>
      <c r="N12" s="30" t="s">
        <v>51</v>
      </c>
    </row>
    <row r="13" spans="1:14" x14ac:dyDescent="0.3">
      <c r="A13" s="34">
        <v>1</v>
      </c>
      <c r="B13" s="42" t="s">
        <v>79</v>
      </c>
      <c r="C13" s="34" t="s">
        <v>80</v>
      </c>
      <c r="D13" s="35">
        <v>0.65329999999999999</v>
      </c>
      <c r="E13" s="34" t="s">
        <v>92</v>
      </c>
      <c r="F13" s="34">
        <v>134</v>
      </c>
      <c r="G13" s="34">
        <v>288</v>
      </c>
      <c r="H13" s="34">
        <v>2.8900001049041748</v>
      </c>
      <c r="I13" s="24"/>
      <c r="J13" s="24"/>
      <c r="K13" s="47">
        <v>0.75</v>
      </c>
      <c r="L13" s="22"/>
      <c r="M13" s="22"/>
      <c r="N13" s="31" t="str" cm="1">
        <f t="array" aca="1" ref="N13" ca="1">IF(INDIRECT("M" &amp; ROW())="x", INDIRECT("B" &amp; ROW()) &amp; IF(INDIRECT("E" &amp; ROW())="x", " in 2", " in 3"), "")</f>
        <v/>
      </c>
    </row>
    <row r="14" spans="1:14" ht="249.6" x14ac:dyDescent="0.3">
      <c r="A14" s="37"/>
      <c r="B14" s="45" t="s">
        <v>81</v>
      </c>
      <c r="C14" s="37" t="s">
        <v>82</v>
      </c>
      <c r="D14" s="38">
        <v>0.34670000000000001</v>
      </c>
      <c r="E14" s="37"/>
      <c r="F14" s="37">
        <v>75</v>
      </c>
      <c r="G14" s="37">
        <v>110</v>
      </c>
      <c r="H14" s="37">
        <v>1.4420000314712524</v>
      </c>
      <c r="I14" s="24">
        <v>1.45</v>
      </c>
      <c r="J14" s="24">
        <v>1.6</v>
      </c>
      <c r="K14" s="48" t="s">
        <v>93</v>
      </c>
      <c r="L14" s="22">
        <v>7</v>
      </c>
      <c r="M14" s="49" t="s">
        <v>92</v>
      </c>
      <c r="N14" s="31" t="str" cm="1">
        <f t="array" aca="1" ref="N14" ca="1">IF(INDIRECT("M" &amp; ROW())="x", INDIRECT("B" &amp; ROW()) &amp; IF(INDIRECT("E" &amp; ROW())="x", " in 2", " in 3"), "")</f>
        <v>Alexandra Eala in 3</v>
      </c>
    </row>
    <row r="15" spans="1:14" x14ac:dyDescent="0.3">
      <c r="A15" s="22"/>
      <c r="B15" s="22"/>
      <c r="C15" s="22"/>
      <c r="D15" s="22"/>
      <c r="E15" s="23"/>
      <c r="F15" s="22"/>
      <c r="G15" s="22"/>
      <c r="H15" s="22"/>
      <c r="I15" s="24"/>
      <c r="J15" s="24"/>
      <c r="K15" s="13"/>
      <c r="L15" s="22"/>
      <c r="M15" s="22"/>
      <c r="N15" s="31" t="str" cm="1">
        <f t="array" aca="1" ref="N15" ca="1">IF(INDIRECT("M" &amp; ROW())="x", INDIRECT("B" &amp; ROW()) &amp; IF(INDIRECT("E" &amp; ROW())="x", " in 2", " in 3"), "")</f>
        <v/>
      </c>
    </row>
    <row r="16" spans="1:14" x14ac:dyDescent="0.3">
      <c r="A16" s="22"/>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40" t="s">
        <v>83</v>
      </c>
      <c r="B17" s="41"/>
      <c r="C17" s="41"/>
      <c r="D17" s="41"/>
      <c r="E17" s="41"/>
      <c r="F17" s="41"/>
      <c r="G17" s="41"/>
      <c r="H17" s="41"/>
      <c r="I17" s="24"/>
      <c r="J17" s="24"/>
      <c r="K17" s="13"/>
      <c r="L17" s="22"/>
      <c r="M17" s="22"/>
      <c r="N17" s="31" t="str" cm="1">
        <f t="array" aca="1" ref="N17" ca="1">IF(INDIRECT("M" &amp; ROW())="x", INDIRECT("B" &amp; ROW()) &amp; IF(INDIRECT("E" &amp; ROW())="x", " in 2", " in 3"), "")</f>
        <v/>
      </c>
    </row>
    <row r="18" spans="1:14" x14ac:dyDescent="0.3">
      <c r="A18" s="22"/>
      <c r="B18" s="22"/>
      <c r="C18" s="22"/>
      <c r="D18" s="14" t="s">
        <v>21</v>
      </c>
      <c r="E18" s="14" t="s">
        <v>22</v>
      </c>
      <c r="F18" s="14" t="s">
        <v>23</v>
      </c>
      <c r="G18" s="14" t="s">
        <v>24</v>
      </c>
      <c r="H18" s="15" t="s">
        <v>25</v>
      </c>
      <c r="I18" s="16" t="s">
        <v>26</v>
      </c>
      <c r="J18" s="16" t="s">
        <v>27</v>
      </c>
      <c r="K18" s="17" t="s">
        <v>28</v>
      </c>
      <c r="L18" s="25" t="s">
        <v>50</v>
      </c>
      <c r="M18" s="26"/>
      <c r="N18" s="30" t="s">
        <v>51</v>
      </c>
    </row>
    <row r="19" spans="1:14" x14ac:dyDescent="0.3">
      <c r="A19" s="34">
        <v>1</v>
      </c>
      <c r="B19" s="46" t="s">
        <v>88</v>
      </c>
      <c r="C19" s="34" t="s">
        <v>89</v>
      </c>
      <c r="D19" s="35">
        <v>0.46889999999999998</v>
      </c>
      <c r="E19" s="34" t="s">
        <v>92</v>
      </c>
      <c r="F19" s="34">
        <v>115</v>
      </c>
      <c r="G19" s="34">
        <v>41</v>
      </c>
      <c r="H19" s="34">
        <v>1.6059999465942383</v>
      </c>
      <c r="I19" s="24">
        <v>1.64</v>
      </c>
      <c r="J19" s="24">
        <v>1.9</v>
      </c>
      <c r="K19" s="47">
        <v>0.5625</v>
      </c>
      <c r="L19" s="22"/>
      <c r="M19" s="22"/>
      <c r="N19" s="31" t="str" cm="1">
        <f t="array" aca="1" ref="N19" ca="1">IF(INDIRECT("M" &amp; ROW())="x", INDIRECT("B" &amp; ROW()) &amp; IF(INDIRECT("E" &amp; ROW())="x", " in 2", " in 3"), "")</f>
        <v/>
      </c>
    </row>
    <row r="20" spans="1:14" ht="218.4" x14ac:dyDescent="0.3">
      <c r="A20" s="37"/>
      <c r="B20" s="44" t="s">
        <v>90</v>
      </c>
      <c r="C20" s="37" t="s">
        <v>91</v>
      </c>
      <c r="D20" s="38">
        <v>0.53110000000000002</v>
      </c>
      <c r="E20" s="37"/>
      <c r="F20" s="37">
        <v>202</v>
      </c>
      <c r="G20" s="37">
        <v>129</v>
      </c>
      <c r="H20" s="37">
        <v>2.4100000858306885</v>
      </c>
      <c r="I20" s="24"/>
      <c r="J20" s="24"/>
      <c r="K20" s="48" t="s">
        <v>95</v>
      </c>
      <c r="L20" s="22">
        <v>7</v>
      </c>
      <c r="M20" s="49" t="s">
        <v>92</v>
      </c>
      <c r="N20" s="31" t="str" cm="1">
        <f t="array" aca="1" ref="N20" ca="1">IF(INDIRECT("M" &amp; ROW())="x", INDIRECT("B" &amp; ROW()) &amp; IF(INDIRECT("E" &amp; ROW())="x", " in 2", " in 3"), "")</f>
        <v>Oleksandra Oliynykova in 3</v>
      </c>
    </row>
    <row r="21" spans="1:14" x14ac:dyDescent="0.3">
      <c r="A21" s="34">
        <v>2</v>
      </c>
      <c r="B21" s="46" t="s">
        <v>84</v>
      </c>
      <c r="C21" s="34" t="s">
        <v>85</v>
      </c>
      <c r="D21" s="35">
        <v>0.5837</v>
      </c>
      <c r="E21" s="34" t="s">
        <v>92</v>
      </c>
      <c r="F21" s="34">
        <v>177</v>
      </c>
      <c r="G21" s="34">
        <v>70</v>
      </c>
      <c r="H21" s="34">
        <v>1.3370000123977661</v>
      </c>
      <c r="I21" s="24">
        <v>1.34</v>
      </c>
      <c r="J21" s="24">
        <v>1.5</v>
      </c>
      <c r="K21" s="13"/>
      <c r="L21" s="22"/>
      <c r="M21" s="49" t="s">
        <v>92</v>
      </c>
      <c r="N21" s="31" t="str" cm="1">
        <f t="array" aca="1" ref="N21" ca="1">IF(INDIRECT("M" &amp; ROW())="x", INDIRECT("B" &amp; ROW()) &amp; IF(INDIRECT("E" &amp; ROW())="x", " in 2", " in 3"), "")</f>
        <v>Maja Chwalinska in 2</v>
      </c>
    </row>
    <row r="22" spans="1:14" ht="187.2" x14ac:dyDescent="0.3">
      <c r="A22" s="37"/>
      <c r="B22" s="44" t="s">
        <v>86</v>
      </c>
      <c r="C22" s="37" t="s">
        <v>87</v>
      </c>
      <c r="D22" s="38">
        <v>0.4163</v>
      </c>
      <c r="E22" s="37"/>
      <c r="F22" s="37">
        <v>238</v>
      </c>
      <c r="G22" s="37">
        <v>124</v>
      </c>
      <c r="H22" s="37">
        <v>3.440000057220459</v>
      </c>
      <c r="I22" s="24"/>
      <c r="J22" s="24"/>
      <c r="K22" s="48" t="s">
        <v>96</v>
      </c>
      <c r="L22" s="22">
        <v>7</v>
      </c>
      <c r="M22" s="22"/>
      <c r="N22" s="31" t="str" cm="1">
        <f t="array" aca="1" ref="N22" ca="1">IF(INDIRECT("M" &amp; ROW())="x", INDIRECT("B" &amp; ROW()) &amp; IF(INDIRECT("E" &amp; ROW())="x", " in 2", " in 3"), "")</f>
        <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19:H22">
    <sortCondition ref="A19:A22"/>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2025-09-06T08:34:16Z</dcterms:modified>
</cp:coreProperties>
</file>