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37E8DBB3-FC1D-4BBC-B6DC-D690D0929C48}" xr6:coauthVersionLast="47" xr6:coauthVersionMax="47" xr10:uidLastSave="{00000000-0000-0000-0000-000000000000}"/>
  <bookViews>
    <workbookView xWindow="-204" yWindow="84" windowWidth="23136" windowHeight="1219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29" i="6" a="1"/>
  <c r="N100" i="6" a="1"/>
  <c r="N104" i="1" a="1"/>
  <c r="N193" i="6" a="1"/>
  <c r="N93" i="6" a="1"/>
  <c r="N143" i="1" a="1"/>
  <c r="N75" i="1" a="1"/>
  <c r="N170" i="1" a="1"/>
  <c r="N87" i="1" a="1"/>
  <c r="N85" i="1" a="1"/>
  <c r="N96" i="6" a="1"/>
  <c r="N188" i="6" a="1"/>
  <c r="N50" i="1" a="1"/>
  <c r="N184" i="6" a="1"/>
  <c r="N169" i="1" a="1"/>
  <c r="N35" i="1" a="1"/>
  <c r="N201" i="6" a="1"/>
  <c r="N151" i="1" a="1"/>
  <c r="N134" i="6" a="1"/>
  <c r="N22" i="1" a="1"/>
  <c r="N41" i="1" a="1"/>
  <c r="N12" i="6" a="1"/>
  <c r="N74" i="6" a="1"/>
  <c r="N146" i="1" a="1"/>
  <c r="N142" i="1" a="1"/>
  <c r="N90" i="6" a="1"/>
  <c r="N101" i="6" a="1"/>
  <c r="N123" i="6" a="1"/>
  <c r="N99" i="6" a="1"/>
  <c r="N95" i="6" a="1"/>
  <c r="N117" i="6" a="1"/>
  <c r="N24" i="6" a="1"/>
  <c r="N21" i="6" a="1"/>
  <c r="N19" i="1" a="1"/>
  <c r="N122" i="1" a="1"/>
  <c r="N176" i="6" a="1"/>
  <c r="N99" i="1" a="1"/>
  <c r="N62" i="6" a="1"/>
  <c r="N156" i="1" a="1"/>
  <c r="N73" i="1" a="1"/>
  <c r="N61" i="6" a="1"/>
  <c r="N81" i="1" a="1"/>
  <c r="N81" i="6" a="1"/>
  <c r="N109" i="6" a="1"/>
  <c r="N92" i="1" a="1"/>
  <c r="N168" i="1" a="1"/>
  <c r="N172" i="6" a="1"/>
  <c r="N136" i="1" a="1"/>
  <c r="N37" i="1" a="1"/>
  <c r="N95" i="1" a="1"/>
  <c r="N15" i="6" a="1"/>
  <c r="N158" i="6" a="1"/>
  <c r="N28" i="1" a="1"/>
  <c r="N76" i="6" a="1"/>
  <c r="N132" i="1" a="1"/>
  <c r="N189" i="6" a="1"/>
  <c r="N98" i="1" a="1"/>
  <c r="N146" i="6" a="1"/>
  <c r="N157" i="6" a="1"/>
  <c r="N212" i="6" a="1"/>
  <c r="N202" i="6" a="1"/>
  <c r="N128" i="6" a="1"/>
  <c r="N92" i="6" a="1"/>
  <c r="N161" i="6" a="1"/>
  <c r="N45" i="1" a="1"/>
  <c r="N18" i="6" a="1"/>
  <c r="N86" i="1" a="1"/>
  <c r="N89" i="1" a="1"/>
  <c r="N173" i="1" a="1"/>
  <c r="N134" i="1" a="1"/>
  <c r="N199" i="6" a="1"/>
  <c r="N144" i="1" a="1"/>
  <c r="N70" i="1" a="1"/>
  <c r="N148" i="1" a="1"/>
  <c r="N111" i="6" a="1"/>
  <c r="N75" i="6" a="1"/>
  <c r="N40" i="6" a="1"/>
  <c r="N15" i="1" a="1"/>
  <c r="N143" i="6" a="1"/>
  <c r="N16" i="1" a="1"/>
  <c r="N127" i="6" a="1"/>
  <c r="N109" i="1" a="1"/>
  <c r="N116" i="6" a="1"/>
  <c r="N142" i="6" a="1"/>
  <c r="N105" i="6" a="1"/>
  <c r="N124" i="1" a="1"/>
  <c r="N150" i="1" a="1"/>
  <c r="N88" i="1" a="1"/>
  <c r="N52" i="1" a="1"/>
  <c r="N105" i="1" a="1"/>
  <c r="N36" i="1" a="1"/>
  <c r="N71" i="1" a="1"/>
  <c r="N38" i="1" a="1"/>
  <c r="N112" i="6" a="1"/>
  <c r="N207" i="6" a="1"/>
  <c r="N176" i="1" a="1"/>
  <c r="N129" i="1" a="1"/>
  <c r="N116" i="1" a="1"/>
  <c r="N14" i="1" a="1"/>
  <c r="N180" i="1" a="1"/>
  <c r="N77" i="1" a="1"/>
  <c r="N108" i="6" a="1"/>
  <c r="N80" i="1" a="1"/>
  <c r="N130" i="6" a="1"/>
  <c r="N47" i="1" a="1"/>
  <c r="N144" i="6" a="1"/>
  <c r="N57" i="1" a="1"/>
  <c r="N159" i="6" a="1"/>
  <c r="N32" i="1" a="1"/>
  <c r="N102" i="1" a="1"/>
  <c r="N118" i="1" a="1"/>
  <c r="N78" i="6" a="1"/>
  <c r="N34" i="6" a="1"/>
  <c r="N79" i="1" a="1"/>
  <c r="N43" i="1" a="1"/>
  <c r="N76" i="1" a="1"/>
  <c r="N112" i="1" a="1"/>
  <c r="N50" i="6" a="1"/>
  <c r="N175" i="1" a="1"/>
  <c r="N209" i="6" a="1"/>
  <c r="N175" i="6" a="1"/>
  <c r="N126" i="6" a="1"/>
  <c r="N48" i="1" a="1"/>
  <c r="N157" i="1" a="1"/>
  <c r="N122" i="6" a="1"/>
  <c r="N106" i="6" a="1"/>
  <c r="N186" i="6" a="1"/>
  <c r="N135" i="1" a="1"/>
  <c r="N72" i="6" a="1"/>
  <c r="N113" i="6" a="1"/>
  <c r="N55" i="1" a="1"/>
  <c r="N103" i="1" a="1"/>
  <c r="N56" i="6" a="1"/>
  <c r="N91" i="1" a="1"/>
  <c r="N114" i="1" a="1"/>
  <c r="N70" i="6" a="1"/>
  <c r="N130" i="1" a="1"/>
  <c r="N97" i="1" a="1"/>
  <c r="N121" i="6" a="1"/>
  <c r="N63" i="6" a="1"/>
  <c r="N172" i="1" a="1"/>
  <c r="N30" i="1" a="1"/>
  <c r="N161" i="1" a="1"/>
  <c r="N86" i="6" a="1"/>
  <c r="N211" i="6" a="1"/>
  <c r="N133" i="6" a="1"/>
  <c r="N27" i="6" a="1"/>
  <c r="N101" i="1" a="1"/>
  <c r="N132" i="6" a="1"/>
  <c r="N73" i="6" a="1"/>
  <c r="N179" i="1" a="1"/>
  <c r="N41" i="6" a="1"/>
  <c r="N10" i="6" a="1"/>
  <c r="N36" i="6" a="1"/>
  <c r="N119" i="6" a="1"/>
  <c r="N7" i="1" a="1"/>
  <c r="N110" i="6" a="1"/>
  <c r="N133" i="1" a="1"/>
  <c r="N68" i="6" a="1"/>
  <c r="N120" i="1" a="1"/>
  <c r="N39" i="6" a="1"/>
  <c r="N195" i="6" a="1"/>
  <c r="N174" i="6" a="1"/>
  <c r="N71" i="6" a="1"/>
  <c r="N150" i="6" a="1"/>
  <c r="N100" i="1" a="1"/>
  <c r="N158" i="1" a="1"/>
  <c r="N28" i="6" a="1"/>
  <c r="N88" i="6" a="1"/>
  <c r="N79" i="6" a="1"/>
  <c r="N206" i="6" a="1"/>
  <c r="N156" i="6" a="1"/>
  <c r="N96" i="1" a="1"/>
  <c r="N151" i="6" a="1"/>
  <c r="N166" i="6" a="1"/>
  <c r="N162" i="6" a="1"/>
  <c r="N54" i="6" a="1"/>
  <c r="N145" i="1" a="1"/>
  <c r="N102" i="6" a="1"/>
  <c r="N154" i="1" a="1"/>
  <c r="N165" i="6" a="1"/>
  <c r="N46" i="1" a="1"/>
  <c r="N59" i="1" a="1"/>
  <c r="N173" i="6" a="1"/>
  <c r="N163" i="1" a="1"/>
  <c r="N23" i="6" a="1"/>
  <c r="N63" i="1" a="1"/>
  <c r="N14" i="6" a="1"/>
  <c r="N159" i="1" a="1"/>
  <c r="N62" i="1" a="1"/>
  <c r="N160" i="6" a="1"/>
  <c r="N149" i="1" a="1"/>
  <c r="N58" i="1" a="1"/>
  <c r="N149" i="6" a="1"/>
  <c r="N43" i="6" a="1"/>
  <c r="N115" i="1" a="1"/>
  <c r="N155" i="6" a="1"/>
  <c r="N82" i="1" a="1"/>
  <c r="N51" i="1" a="1"/>
  <c r="N9" i="6" a="1"/>
  <c r="N203" i="6" a="1"/>
  <c r="N33" i="6" a="1"/>
  <c r="N153" i="1" a="1"/>
  <c r="N205" i="6" a="1"/>
  <c r="N49" i="6" a="1"/>
  <c r="N17" i="1" a="1"/>
  <c r="N77" i="6" a="1"/>
  <c r="N108" i="1" a="1"/>
  <c r="N94" i="1" a="1"/>
  <c r="N57" i="6" a="1"/>
  <c r="N26" i="1" a="1"/>
  <c r="N148" i="6" a="1"/>
  <c r="N117" i="1" a="1"/>
  <c r="N141" i="6" a="1"/>
  <c r="N69" i="6" a="1"/>
  <c r="N196" i="6" a="1"/>
  <c r="N72" i="1" a="1"/>
  <c r="N47" i="6" a="1"/>
  <c r="N24" i="1" a="1"/>
  <c r="N164" i="1" a="1"/>
  <c r="N128" i="1" a="1"/>
  <c r="N168" i="6" a="1"/>
  <c r="N84" i="1" a="1"/>
  <c r="N163" i="6" a="1"/>
  <c r="N187" i="6" a="1"/>
  <c r="N136" i="6" a="1"/>
  <c r="N191" i="6" a="1"/>
  <c r="N61" i="1" a="1"/>
  <c r="N160" i="1" a="1"/>
  <c r="N39" i="1" a="1"/>
  <c r="N10" i="1" a="1"/>
  <c r="N46" i="6" a="1"/>
  <c r="N38" i="6" a="1"/>
  <c r="N178" i="1" a="1"/>
  <c r="N35" i="6" a="1"/>
  <c r="N154" i="6" a="1"/>
  <c r="N179" i="6" a="1"/>
  <c r="N190" i="6" a="1"/>
  <c r="N25" i="1" a="1"/>
  <c r="N167" i="6" a="1"/>
  <c r="N90" i="1" a="1"/>
  <c r="N89" i="6" a="1"/>
  <c r="N13" i="6" a="1"/>
  <c r="N11" i="1" a="1"/>
  <c r="N83" i="6" a="1"/>
  <c r="N152" i="6" a="1"/>
  <c r="N56" i="1" a="1"/>
  <c r="N44" i="1" a="1"/>
  <c r="N21" i="1" a="1"/>
  <c r="N33" i="1" a="1"/>
  <c r="N139" i="6" a="1"/>
  <c r="N53" i="6" a="1"/>
  <c r="N121" i="1" a="1"/>
  <c r="N13" i="1" a="1"/>
  <c r="N106" i="1" a="1"/>
  <c r="N9" i="1" a="1"/>
  <c r="N152" i="1" a="1"/>
  <c r="N181" i="6" a="1"/>
  <c r="N107" i="6" a="1"/>
  <c r="N67" i="1" a="1"/>
  <c r="N137" i="6" a="1"/>
  <c r="N55" i="6" a="1"/>
  <c r="N11" i="6" a="1"/>
  <c r="N29" i="6" a="1"/>
  <c r="N17" i="6" a="1"/>
  <c r="N20" i="1" a="1"/>
  <c r="N104" i="6" a="1"/>
  <c r="N42" i="6" a="1"/>
  <c r="N59" i="6" a="1"/>
  <c r="N181" i="1" a="1"/>
  <c r="N140" i="1" a="1"/>
  <c r="N194" i="6" a="1"/>
  <c r="N107" i="1" a="1"/>
  <c r="N120" i="6" a="1"/>
  <c r="N49" i="1" a="1"/>
  <c r="N167" i="1" a="1"/>
  <c r="N213" i="6" a="1"/>
  <c r="N111" i="1" a="1"/>
  <c r="N200" i="6" a="1"/>
  <c r="N32" i="6" a="1"/>
  <c r="N64" i="1" a="1"/>
  <c r="N110" i="1" a="1"/>
  <c r="N170" i="6" a="1"/>
  <c r="N74" i="1" a="1"/>
  <c r="N126" i="1" a="1"/>
  <c r="N91" i="6" a="1"/>
  <c r="N31" i="1" a="1"/>
  <c r="N64" i="6" a="1"/>
  <c r="N66" i="6" a="1"/>
  <c r="N125" i="1" a="1"/>
  <c r="N16" i="6" a="1"/>
  <c r="N210" i="6" a="1"/>
  <c r="N45" i="6" a="1"/>
  <c r="N83" i="1" a="1"/>
  <c r="N66" i="1" a="1"/>
  <c r="N29" i="1" a="1"/>
  <c r="N54" i="1" a="1"/>
  <c r="N60" i="6" a="1"/>
  <c r="N164" i="6" a="1"/>
  <c r="N123" i="1" a="1"/>
  <c r="N204" i="6" a="1"/>
  <c r="N42" i="1" a="1"/>
  <c r="N137" i="1" a="1"/>
  <c r="N208" i="6" a="1"/>
  <c r="N65" i="1" a="1"/>
  <c r="N113" i="1" a="1"/>
  <c r="N140" i="6" a="1"/>
  <c r="N214" i="6" a="1"/>
  <c r="N78" i="1" a="1"/>
  <c r="N171" i="1" a="1"/>
  <c r="N174" i="1" a="1"/>
  <c r="N7" i="6" a="1"/>
  <c r="N182" i="6" a="1"/>
  <c r="N145" i="6" a="1"/>
  <c r="N183" i="6" a="1"/>
  <c r="N80" i="6" a="1"/>
  <c r="N53" i="1" a="1"/>
  <c r="N97" i="6" a="1"/>
  <c r="N23" i="1" a="1"/>
  <c r="N155" i="1" a="1"/>
  <c r="N98" i="6" a="1"/>
  <c r="N135" i="6" a="1"/>
  <c r="N127" i="1" a="1"/>
  <c r="N131" i="6" a="1"/>
  <c r="N141" i="1" a="1"/>
  <c r="N8" i="6" a="1"/>
  <c r="N48" i="6" a="1"/>
  <c r="N198" i="6" a="1"/>
  <c r="N52" i="6" a="1"/>
  <c r="N125" i="6" a="1"/>
  <c r="N31" i="6" a="1"/>
  <c r="N180" i="6" a="1"/>
  <c r="N139" i="1" a="1"/>
  <c r="N93" i="1" a="1"/>
  <c r="N162" i="1" a="1"/>
  <c r="N153" i="6" a="1"/>
  <c r="N84" i="6" a="1"/>
  <c r="N19" i="6" a="1"/>
  <c r="N82" i="6" a="1"/>
  <c r="N34" i="1" a="1"/>
  <c r="N166" i="1" a="1"/>
  <c r="N22" i="6" a="1"/>
  <c r="N197" i="6" a="1"/>
  <c r="N115" i="6" a="1"/>
  <c r="N177" i="6" a="1"/>
  <c r="N87" i="6" a="1"/>
  <c r="N60" i="1" a="1"/>
  <c r="N138" i="1" a="1"/>
  <c r="N177" i="1" a="1"/>
  <c r="N169" i="6" a="1"/>
  <c r="N85" i="6" a="1"/>
  <c r="N165" i="1" a="1"/>
  <c r="N8" i="1" a="1"/>
  <c r="N69" i="1" a="1"/>
  <c r="N138" i="6" a="1"/>
  <c r="N178" i="6" a="1"/>
  <c r="N114" i="6" a="1"/>
  <c r="N25" i="6" a="1"/>
  <c r="N147" i="6" a="1"/>
  <c r="N67" i="6" a="1"/>
  <c r="N12" i="1" a="1"/>
  <c r="N51" i="6" a="1"/>
  <c r="N185" i="6" a="1"/>
  <c r="N94" i="6" a="1"/>
  <c r="N26" i="6" a="1"/>
  <c r="N119" i="1" a="1"/>
  <c r="N58" i="6" a="1"/>
  <c r="N37" i="6" a="1"/>
  <c r="N124" i="6" a="1"/>
  <c r="N27" i="1" a="1"/>
  <c r="N171" i="6" a="1"/>
  <c r="N68" i="1" a="1"/>
  <c r="N103" i="6" a="1"/>
  <c r="N147" i="1" a="1"/>
  <c r="N131" i="1" a="1"/>
  <c r="N65" i="6" a="1"/>
  <c r="N118" i="6" a="1"/>
  <c r="N44" i="6" a="1"/>
  <c r="N192" i="6" a="1"/>
  <c r="N192" i="6" l="1"/>
  <c r="N44" i="6"/>
  <c r="N118" i="6"/>
  <c r="N65" i="6"/>
  <c r="N131" i="1"/>
  <c r="N147" i="1"/>
  <c r="N103" i="6"/>
  <c r="N68" i="1"/>
  <c r="N171" i="6"/>
  <c r="N27" i="1"/>
  <c r="N124" i="6"/>
  <c r="N37" i="6"/>
  <c r="N58" i="6"/>
  <c r="N119" i="1"/>
  <c r="N26" i="6"/>
  <c r="N94" i="6"/>
  <c r="N185" i="6"/>
  <c r="N51" i="6"/>
  <c r="N12" i="1"/>
  <c r="N67" i="6"/>
  <c r="N147" i="6"/>
  <c r="N25" i="6"/>
  <c r="N114" i="6"/>
  <c r="N178" i="6"/>
  <c r="N138" i="6"/>
  <c r="N69" i="1"/>
  <c r="N8" i="1"/>
  <c r="O8" i="1" s="1"/>
  <c r="N165" i="1"/>
  <c r="N85" i="6"/>
  <c r="N169" i="6"/>
  <c r="N177" i="1"/>
  <c r="N138" i="1"/>
  <c r="N60" i="1"/>
  <c r="N87" i="6"/>
  <c r="N177" i="6"/>
  <c r="N115" i="6"/>
  <c r="N197" i="6"/>
  <c r="N22" i="6"/>
  <c r="N166" i="1"/>
  <c r="N34" i="1"/>
  <c r="N82" i="6"/>
  <c r="N19" i="6"/>
  <c r="N84" i="6"/>
  <c r="N153" i="6"/>
  <c r="N162" i="1"/>
  <c r="N93" i="1"/>
  <c r="N139" i="1"/>
  <c r="N180" i="6"/>
  <c r="N31" i="6"/>
  <c r="N125" i="6"/>
  <c r="N52" i="6"/>
  <c r="N198" i="6"/>
  <c r="N48" i="6"/>
  <c r="N8" i="6"/>
  <c r="N141" i="1"/>
  <c r="N131" i="6"/>
  <c r="N127" i="1"/>
  <c r="N135" i="6"/>
  <c r="N98" i="6"/>
  <c r="N155" i="1"/>
  <c r="N23" i="1"/>
  <c r="N97" i="6"/>
  <c r="N53" i="1"/>
  <c r="N80" i="6"/>
  <c r="N183" i="6"/>
  <c r="N145" i="6"/>
  <c r="N182" i="6"/>
  <c r="N7" i="6"/>
  <c r="N174" i="1"/>
  <c r="N171" i="1"/>
  <c r="N78" i="1"/>
  <c r="N214" i="6"/>
  <c r="N140" i="6"/>
  <c r="N113" i="1"/>
  <c r="N65" i="1"/>
  <c r="N208" i="6"/>
  <c r="N137" i="1"/>
  <c r="N42" i="1"/>
  <c r="N204" i="6"/>
  <c r="N123" i="1"/>
  <c r="N164" i="6"/>
  <c r="N60" i="6"/>
  <c r="N54" i="1"/>
  <c r="N29" i="1"/>
  <c r="N66" i="1"/>
  <c r="N83" i="1"/>
  <c r="N45" i="6"/>
  <c r="N210" i="6"/>
  <c r="N16" i="6"/>
  <c r="N125" i="1"/>
  <c r="N66" i="6"/>
  <c r="N64" i="6"/>
  <c r="N31" i="1"/>
  <c r="N91" i="6"/>
  <c r="N126" i="1"/>
  <c r="N74" i="1"/>
  <c r="N170" i="6"/>
  <c r="N110" i="1"/>
  <c r="N64" i="1"/>
  <c r="N32" i="6"/>
  <c r="N200" i="6"/>
  <c r="N111" i="1"/>
  <c r="N213" i="6"/>
  <c r="N167" i="1"/>
  <c r="N49" i="1"/>
  <c r="N120" i="6"/>
  <c r="N107" i="1"/>
  <c r="N194" i="6"/>
  <c r="N140" i="1"/>
  <c r="N181" i="1"/>
  <c r="N59" i="6"/>
  <c r="N42" i="6"/>
  <c r="N104" i="6"/>
  <c r="N20" i="1"/>
  <c r="N17" i="6"/>
  <c r="N29" i="6"/>
  <c r="N11" i="6"/>
  <c r="N55" i="6"/>
  <c r="N137" i="6"/>
  <c r="N67" i="1"/>
  <c r="N107" i="6"/>
  <c r="N181" i="6"/>
  <c r="N152" i="1"/>
  <c r="N9" i="1"/>
  <c r="N106" i="1"/>
  <c r="N13" i="1"/>
  <c r="N121" i="1"/>
  <c r="N53" i="6"/>
  <c r="N139" i="6"/>
  <c r="N33" i="1"/>
  <c r="N21" i="1"/>
  <c r="N44" i="1"/>
  <c r="N56" i="1"/>
  <c r="N152" i="6"/>
  <c r="N83" i="6"/>
  <c r="N11" i="1"/>
  <c r="N13" i="6"/>
  <c r="N89" i="6"/>
  <c r="N90" i="1"/>
  <c r="N167" i="6"/>
  <c r="N25" i="1"/>
  <c r="N190" i="6"/>
  <c r="N179" i="6"/>
  <c r="N154" i="6"/>
  <c r="N35" i="6"/>
  <c r="N178" i="1"/>
  <c r="N38" i="6"/>
  <c r="N46" i="6"/>
  <c r="N10" i="1"/>
  <c r="N39" i="1"/>
  <c r="N160" i="1"/>
  <c r="N61" i="1"/>
  <c r="N191" i="6"/>
  <c r="N136" i="6"/>
  <c r="N187" i="6"/>
  <c r="N163" i="6"/>
  <c r="N84" i="1"/>
  <c r="N168" i="6"/>
  <c r="N128" i="1"/>
  <c r="N164" i="1"/>
  <c r="N24" i="1"/>
  <c r="N47" i="6"/>
  <c r="N72" i="1"/>
  <c r="N196" i="6"/>
  <c r="N69" i="6"/>
  <c r="N141" i="6"/>
  <c r="N117" i="1"/>
  <c r="N148" i="6"/>
  <c r="N26" i="1"/>
  <c r="N57" i="6"/>
  <c r="N94" i="1"/>
  <c r="N108" i="1"/>
  <c r="N77" i="6"/>
  <c r="N17" i="1"/>
  <c r="N49" i="6"/>
  <c r="N205" i="6"/>
  <c r="N153" i="1"/>
  <c r="N33" i="6"/>
  <c r="N203" i="6"/>
  <c r="N9" i="6"/>
  <c r="N51" i="1"/>
  <c r="N82" i="1"/>
  <c r="N155" i="6"/>
  <c r="N115" i="1"/>
  <c r="N43" i="6"/>
  <c r="N149" i="6"/>
  <c r="N58" i="1"/>
  <c r="N149" i="1"/>
  <c r="N160" i="6"/>
  <c r="N62" i="1"/>
  <c r="N159" i="1"/>
  <c r="N14" i="6"/>
  <c r="N63" i="1"/>
  <c r="N23" i="6"/>
  <c r="N163" i="1"/>
  <c r="N173" i="6"/>
  <c r="N59" i="1"/>
  <c r="N46" i="1"/>
  <c r="N165" i="6"/>
  <c r="N154" i="1"/>
  <c r="N102" i="6"/>
  <c r="N145" i="1"/>
  <c r="N54" i="6"/>
  <c r="N162" i="6"/>
  <c r="N166" i="6"/>
  <c r="N151" i="6"/>
  <c r="N96" i="1"/>
  <c r="N156" i="6"/>
  <c r="N206" i="6"/>
  <c r="N79" i="6"/>
  <c r="N88" i="6"/>
  <c r="N28" i="6"/>
  <c r="N158" i="1"/>
  <c r="N100" i="1"/>
  <c r="N150" i="6"/>
  <c r="N71" i="6"/>
  <c r="N174" i="6"/>
  <c r="N195" i="6"/>
  <c r="N39" i="6"/>
  <c r="N120" i="1"/>
  <c r="N68" i="6"/>
  <c r="N133" i="1"/>
  <c r="N110" i="6"/>
  <c r="N7" i="1"/>
  <c r="O7" i="1" s="1"/>
  <c r="N119" i="6"/>
  <c r="N36" i="6"/>
  <c r="N10" i="6"/>
  <c r="N41" i="6"/>
  <c r="N179" i="1"/>
  <c r="N73" i="6"/>
  <c r="N132" i="6"/>
  <c r="N101" i="1"/>
  <c r="N27" i="6"/>
  <c r="N133" i="6"/>
  <c r="N211" i="6"/>
  <c r="N86" i="6"/>
  <c r="N161" i="1"/>
  <c r="N30" i="1"/>
  <c r="N172" i="1"/>
  <c r="N63" i="6"/>
  <c r="N121" i="6"/>
  <c r="N97" i="1"/>
  <c r="N130" i="1"/>
  <c r="N70" i="6"/>
  <c r="N114" i="1"/>
  <c r="N91" i="1"/>
  <c r="N56" i="6"/>
  <c r="N103" i="1"/>
  <c r="N55" i="1"/>
  <c r="N113" i="6"/>
  <c r="N72" i="6"/>
  <c r="N135" i="1"/>
  <c r="N186" i="6"/>
  <c r="N106" i="6"/>
  <c r="N122" i="6"/>
  <c r="N157" i="1"/>
  <c r="N48" i="1"/>
  <c r="N126" i="6"/>
  <c r="N175" i="6"/>
  <c r="N209" i="6"/>
  <c r="N175" i="1"/>
  <c r="N50" i="6"/>
  <c r="N112" i="1"/>
  <c r="N76" i="1"/>
  <c r="N43" i="1"/>
  <c r="N79" i="1"/>
  <c r="N34" i="6"/>
  <c r="N78" i="6"/>
  <c r="N118" i="1"/>
  <c r="N102" i="1"/>
  <c r="N32" i="1"/>
  <c r="N159" i="6"/>
  <c r="N57" i="1"/>
  <c r="N144" i="6"/>
  <c r="N47" i="1"/>
  <c r="N130" i="6"/>
  <c r="N80" i="1"/>
  <c r="N108" i="6"/>
  <c r="N77" i="1"/>
  <c r="N180" i="1"/>
  <c r="N14" i="1"/>
  <c r="N116" i="1"/>
  <c r="N129" i="1"/>
  <c r="N176" i="1"/>
  <c r="N207" i="6"/>
  <c r="N112" i="6"/>
  <c r="N38" i="1"/>
  <c r="N71" i="1"/>
  <c r="N36" i="1"/>
  <c r="N105" i="1"/>
  <c r="N52" i="1"/>
  <c r="N88" i="1"/>
  <c r="N150" i="1"/>
  <c r="N124" i="1"/>
  <c r="N105" i="6"/>
  <c r="N142" i="6"/>
  <c r="N116" i="6"/>
  <c r="N109" i="1"/>
  <c r="N127" i="6"/>
  <c r="N16" i="1"/>
  <c r="N143" i="6"/>
  <c r="N15" i="1"/>
  <c r="N40" i="6"/>
  <c r="N75" i="6"/>
  <c r="N111" i="6"/>
  <c r="N148" i="1"/>
  <c r="N70" i="1"/>
  <c r="N144" i="1"/>
  <c r="N199" i="6"/>
  <c r="N134" i="1"/>
  <c r="N173" i="1"/>
  <c r="N89" i="1"/>
  <c r="N86" i="1"/>
  <c r="N18" i="6"/>
  <c r="N45" i="1"/>
  <c r="N161" i="6"/>
  <c r="N92" i="6"/>
  <c r="N128" i="6"/>
  <c r="N202" i="6"/>
  <c r="N212" i="6"/>
  <c r="N157" i="6"/>
  <c r="N146" i="6"/>
  <c r="N98" i="1"/>
  <c r="N189" i="6"/>
  <c r="N132" i="1"/>
  <c r="N76" i="6"/>
  <c r="N28" i="1"/>
  <c r="N158" i="6"/>
  <c r="N15" i="6"/>
  <c r="N95" i="1"/>
  <c r="N37" i="1"/>
  <c r="N136" i="1"/>
  <c r="N172" i="6"/>
  <c r="N168" i="1"/>
  <c r="N92" i="1"/>
  <c r="N109" i="6"/>
  <c r="N81" i="6"/>
  <c r="N81" i="1"/>
  <c r="N61" i="6"/>
  <c r="N73" i="1"/>
  <c r="N156" i="1"/>
  <c r="N62" i="6"/>
  <c r="N99" i="1"/>
  <c r="N176" i="6"/>
  <c r="N122" i="1"/>
  <c r="N19" i="1"/>
  <c r="N21" i="6"/>
  <c r="N24" i="6"/>
  <c r="N117" i="6"/>
  <c r="N95" i="6"/>
  <c r="N99" i="6"/>
  <c r="N123" i="6"/>
  <c r="N101" i="6"/>
  <c r="N90" i="6"/>
  <c r="N142" i="1"/>
  <c r="N146" i="1"/>
  <c r="N74" i="6"/>
  <c r="N12" i="6"/>
  <c r="N41" i="1"/>
  <c r="N22" i="1"/>
  <c r="N134" i="6"/>
  <c r="N151" i="1"/>
  <c r="N201" i="6"/>
  <c r="N35" i="1"/>
  <c r="N169" i="1"/>
  <c r="N184" i="6"/>
  <c r="N50" i="1"/>
  <c r="N188" i="6"/>
  <c r="N96" i="6"/>
  <c r="N85" i="1"/>
  <c r="N87" i="1"/>
  <c r="N170" i="1"/>
  <c r="N75" i="1"/>
  <c r="N143" i="1"/>
  <c r="N93" i="6"/>
  <c r="N193" i="6"/>
  <c r="N104" i="1"/>
  <c r="N100" i="6"/>
  <c r="N129"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<sst xmlns="http://schemas.openxmlformats.org/spreadsheetml/2006/main" count="254" uniqueCount="148">
  <si>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</si>
  <si>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</si>
  <si>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</si>
  <si>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</si>
  <si>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</si>
  <si>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</si>
  <si>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</si>
  <si>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</si>
  <si>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</si>
  <si>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</si>
  <si>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</si>
  <si>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</si>
  <si>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</si>
  <si>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</si>
  <si>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</si>
  <si>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</si>
  <si>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</si>
  <si>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</si>
  <si>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</si>
  <si>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</si>
  <si>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</si>
  <si>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</si>
  <si>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</si>
  <si>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</si>
  <si>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</si>
  <si>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</si>
  <si>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</si>
  <si>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</si>
  <si>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</si>
  <si>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</si>
  <si>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</si>
  <si>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</si>
  <si>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</si>
  <si>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</si>
  <si>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</si>
  <si>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</si>
  <si>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</si>
  <si>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</si>
  <si>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</si>
  <si>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</si>
  <si>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</si>
  <si>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</si>
  <si>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</si>
  <si>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</si>
  <si>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</si>
  <si>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</si>
  <si>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</si>
  <si>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</si>
  <si>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</si>
  <si>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</si>
  <si>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</si>
  <si>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</si>
  <si>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</si>
  <si>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Szczecin Challenger, Challenger, POL, Clay, 08/09/2025, ˆ181K, Challenger 125                                                                                                                                                                                                                                                 </t>
  </si>
  <si>
    <t>Andrea Pellegrino</t>
  </si>
  <si>
    <t>ITA</t>
  </si>
  <si>
    <t>Rudolf Molleker</t>
  </si>
  <si>
    <t>GER</t>
  </si>
  <si>
    <t>Geoffrey Blancaneaux</t>
  </si>
  <si>
    <t>FRA</t>
  </si>
  <si>
    <t>Daniel Elahi Galan</t>
  </si>
  <si>
    <t>COL</t>
  </si>
  <si>
    <t>Vitaliy Sachko</t>
  </si>
  <si>
    <t>UKR</t>
  </si>
  <si>
    <t>Tiago Pereira</t>
  </si>
  <si>
    <t>POR</t>
  </si>
  <si>
    <t>Jozef Kovalik</t>
  </si>
  <si>
    <t>SVK</t>
  </si>
  <si>
    <t>Thiago Agustin Tirante</t>
  </si>
  <si>
    <t>ARG</t>
  </si>
  <si>
    <t xml:space="preserve">Biella Challenger, Challenger, ITA, Clay, 08/09/2025, ˆ54K, Challenger 50                                                                                                                                                                                                                                                  </t>
  </si>
  <si>
    <t>Federico Arnaboldi</t>
  </si>
  <si>
    <t>Stefano Napolitano</t>
  </si>
  <si>
    <t>Pol Martin Tiffon</t>
  </si>
  <si>
    <t>ESP</t>
  </si>
  <si>
    <t>Alejandro Moro Canas</t>
  </si>
  <si>
    <t>Oleg Prihodko</t>
  </si>
  <si>
    <t>Luka Mikrut</t>
  </si>
  <si>
    <t>CRO</t>
  </si>
  <si>
    <t>Giovanni Fonio</t>
  </si>
  <si>
    <t>Zdenek Kolar</t>
  </si>
  <si>
    <t>CZE</t>
  </si>
  <si>
    <t xml:space="preserve">Guadalajara Open Akron - Guadalajara, World Tour, MEX, Hard, 08/09/2025, $1.064M, WTA 500                                                                                                                                                                                                                                                        </t>
  </si>
  <si>
    <t>Jelena Ostapenko</t>
  </si>
  <si>
    <t>LAT</t>
  </si>
  <si>
    <t>Marina Stakusic</t>
  </si>
  <si>
    <t>CAN</t>
  </si>
  <si>
    <t>Storm Hunter</t>
  </si>
  <si>
    <t>AUS</t>
  </si>
  <si>
    <t>&gt;900</t>
  </si>
  <si>
    <t>Emiliana Arango</t>
  </si>
  <si>
    <t>Lucrezia Stefanini</t>
  </si>
  <si>
    <t>Magdalena Frech</t>
  </si>
  <si>
    <t>POL</t>
  </si>
  <si>
    <t>Maria Camila Osorio Serrano</t>
  </si>
  <si>
    <t>Iva Jovic</t>
  </si>
  <si>
    <t>USA</t>
  </si>
  <si>
    <t>Victoria Jimenez Kasintseva</t>
  </si>
  <si>
    <t>AND</t>
  </si>
  <si>
    <t>Veronika Kudermetova</t>
  </si>
  <si>
    <t>RUS</t>
  </si>
  <si>
    <t xml:space="preserve">SP Open - Sao Paulo, World Tour, BRA, Hard, 08/09/2025, $275K, WTA 250                                                                                                                                                                                                                                                        </t>
  </si>
  <si>
    <t>Beatriz Haddad Maia</t>
  </si>
  <si>
    <t>BRA</t>
  </si>
  <si>
    <t>Laura Pigossi</t>
  </si>
  <si>
    <t>Berfu Cengiz</t>
  </si>
  <si>
    <t>TUR</t>
  </si>
  <si>
    <t>Renata Zarazua</t>
  </si>
  <si>
    <t>MEX</t>
  </si>
  <si>
    <t>Ana Candiotto</t>
  </si>
  <si>
    <t>Panna Udvardy</t>
  </si>
  <si>
    <t>HUN</t>
  </si>
  <si>
    <t xml:space="preserve">Open Internacional de San Sebastian - San Sebastian, Challenger, ESP, Clay, 08/09/2025, $115K, WTA 125                                                                                                                                                                                                                                                        </t>
  </si>
  <si>
    <t>Oksana Selekhmeteva</t>
  </si>
  <si>
    <t>Ane Mintegi Del Olmo</t>
  </si>
  <si>
    <t>N/A</t>
  </si>
  <si>
    <t>Julia Grabher</t>
  </si>
  <si>
    <t>AUT</t>
  </si>
  <si>
    <t>Carson Branstine</t>
  </si>
  <si>
    <t>Irene Burillo</t>
  </si>
  <si>
    <t>Darja Semenistaja</t>
  </si>
  <si>
    <t>Leyre Romero Gormaz</t>
  </si>
  <si>
    <t>Angela Fita Boluda</t>
  </si>
  <si>
    <t>Anouk Koevermans</t>
  </si>
  <si>
    <t>NED</t>
  </si>
  <si>
    <t>Sara Bejlek</t>
  </si>
  <si>
    <t>x</t>
  </si>
  <si>
    <r>
      <t xml:space="preserve">Semenistaja 2-0. Most recent Feb 2023, hard, 2 sets. She won on hard in 2022, 2 sets. Clay win %'s are close but favour Semenistaja.
Burillo beat Naef as slight underdog in the 1st round. 2nd round in Iasi as qualifier. ITF title in June. ITF final in May. ITF semi in March. 
Semenistaja had an easy win in the 1st round. CH final last week. CH semi and q final in July. CH title in April. 2 CH q finals in Nov. 
12 month and 2025 CH stats are stronger for Semenistaja.
</t>
    </r>
    <r>
      <rPr>
        <b/>
        <sz val="12"/>
        <color theme="1"/>
        <rFont val="Calibri"/>
        <family val="2"/>
        <scheme val="minor"/>
      </rPr>
      <t xml:space="preserve">Back Semenistaja around 1.70 to 1.80 and remove liability at 1.35. </t>
    </r>
  </si>
  <si>
    <r>
      <t xml:space="preserve">1st meeting. Clay win %'s are better for Grabher. 
Grabher had an easy win in the 1st round as strong favourite. CH q final in Sep. CH semi in July. CH q final in June. 
Branstine has come through the qual rounds. 3 sets win in the 1st round as favourite. Her best results are in ITF's. 
12 month and 2025 CH stats are a little better for Grabher on serve. return stats favour Branstine. ITF stats in 2025 favour Grabher.
</t>
    </r>
    <r>
      <rPr>
        <b/>
        <sz val="12"/>
        <color theme="1"/>
        <rFont val="Calibri"/>
        <family val="2"/>
        <scheme val="minor"/>
      </rPr>
      <t>Back Grabher around 2.00 to 2.20 and remove liability at 1.60.</t>
    </r>
  </si>
  <si>
    <r>
      <t xml:space="preserve">H2H 2-2. Most recent Sep 2022, clay, Gormaz in 3. Boluda won on clay in Nov 2020, 2 sets. All matches were on clay. Gormaz' wins were in 3 sets. Boluda's were in 2 sets. Clay win %'s are fairly even. 
Gormaz had an easy win in the 1st round. Quarter final in Hamburg. 2nd round of the French Open as qualifier. CH finals in March and April. 3 CH q finals in Oct/Nov. 
Boluda needed a 3rd set tie break in the 1st round as favourite. Her best results were in ITF's. 
12 month and 2025 CH stats are stronger for Boluda. Gormaz has the better ROI on clay. She has better main tour results.
</t>
    </r>
    <r>
      <rPr>
        <b/>
        <sz val="12"/>
        <color theme="1"/>
        <rFont val="Calibri"/>
        <family val="2"/>
        <scheme val="minor"/>
      </rPr>
      <t>Back Gormaz around 1.85 to 2.00 and remove liability at 1.45.</t>
    </r>
  </si>
  <si>
    <r>
      <t xml:space="preserve">1st meeting. Clay win %'s are better for Bejlek. 
Koevermans needed 3 sets in the 1st round as favourite. CH final in July. 
Bejlek had an easy win in the 1st round. CH title and q final in June. 2nd round of the French Open as qualifier. 2 CH semis in Nov. 
2025 WTA stats are stronger for Bejlek. 2025 CH stats also favour her.
</t>
    </r>
    <r>
      <rPr>
        <b/>
        <sz val="12"/>
        <color theme="1"/>
        <rFont val="Calibri"/>
        <family val="2"/>
        <scheme val="minor"/>
      </rPr>
      <t>Back Bejlek around 1.70 or if she loses set 1.</t>
    </r>
  </si>
  <si>
    <r>
      <t xml:space="preserve">1st meeting. Clay win %'s are better for Del Olmo.
Selekhmeteva needed 3 sets against Wuerth as favourite in the 1st round. CH final and semi in July. CH semis in March and May. 
Del Olmo had an easy win in the 1st round as favourite. She plays mostly ITF's. CH 2nd round in June. 
2025 CH stats are stronger for Selekhmeteva. 
</t>
    </r>
    <r>
      <rPr>
        <b/>
        <sz val="12"/>
        <color theme="1"/>
        <rFont val="Calibri"/>
        <family val="2"/>
        <scheme val="minor"/>
      </rPr>
      <t xml:space="preserve">Back Selekhmeteva around 1.90 to 2.10 and remove liability at 1.55. </t>
    </r>
  </si>
  <si>
    <r>
      <t xml:space="preserve">1st meeting. Hard win %'s are better for Zarazua. 
Cengiz had played 2 hard matches in 2025. She played 3 ITF hard tournaments in 2024. Easy win in the 1st round as slight underdog. 
Zarazua had an easy win in the 1st round. She reached the 2nd round of the US Open, Cincinnati and Montreal. 2nd round of the Aus Open. Quarter finals in Merida 2024.
WTA results in 2025 are better for Zarazua.
</t>
    </r>
    <r>
      <rPr>
        <b/>
        <sz val="12"/>
        <color theme="1"/>
        <rFont val="Calibri"/>
        <family val="2"/>
        <scheme val="minor"/>
      </rPr>
      <t>Back Zarazua above 1.70 or if she loses set 1.</t>
    </r>
  </si>
  <si>
    <r>
      <t xml:space="preserve">1st meeting. 
Candiotto had not played on hard in over a year. 3 sets win as huge underdog over Strakhova in the 1st round. 
Udvardy had a 2 sets win in the 1st round. She reached a CH final last week. ITF final in Jan. 
Recent performances are better for Udvardy. 
</t>
    </r>
    <r>
      <rPr>
        <b/>
        <sz val="12"/>
        <color theme="1"/>
        <rFont val="Calibri"/>
        <family val="2"/>
        <scheme val="minor"/>
      </rPr>
      <t xml:space="preserve">Lay Udvardy and remove liability at 1.05. Back her if she goes a set and a break behind. </t>
    </r>
  </si>
  <si>
    <r>
      <t xml:space="preserve">Haddad Maia 3-0. Most recent May 2022, clay, 2 sets. She won on clay in Feb 2016, 3 sets. 122 month clay win %'s favour Maia. Pigossi leads in 2025.
Haddad Maia had a very easy win in the 1st round. She reached the 4th Round at the US Open 2025, 3rd Round at the Australian Open 2025, 3rd Round in Wuhan 2024, Title in Seoul 2024.
Pigossi had a 2=3 sets win as underdog in the 1st round. She reached a CH 2nd round last week. Most of her WTA matches were in qual rounds. 
12 month and 2025 WTA stats are stronger for Haddad Maia on serve. 
</t>
    </r>
    <r>
      <rPr>
        <b/>
        <sz val="12"/>
        <color theme="1"/>
        <rFont val="Calibri"/>
        <family val="2"/>
        <scheme val="minor"/>
      </rPr>
      <t>Lay Maia and remove liability at 1.20. Back Maia if she loses set 1.</t>
    </r>
  </si>
  <si>
    <r>
      <t xml:space="preserve">1st meeting. Hard win %'s are better for Kasintseva.
Kasintseva has come through the qual rounds. 2 sets win in the 1st round. CH semi in Aug. 
Kudermetova reached the 2nd round last season. Semi finals in Cincinnati 2025, 3rd Round in Montreal 2025, 4th Round at the Australian Open 2025, Quarter finals in Hobart 2025, Semi finals in Seoul 2024.
12 month and 2025 stats are stronger for Kudermetova on serve. 
Kudermetova had a very poor loss in the 1st round of the US Open. 
</t>
    </r>
    <r>
      <rPr>
        <b/>
        <sz val="12"/>
        <color theme="1"/>
        <rFont val="Calibri"/>
        <family val="2"/>
        <scheme val="minor"/>
      </rPr>
      <t>Lay Kudermetova around 1.15 and remove liability at 1.30. Back Kudermetova around 1.80 to 1.90 and remove liability at 1.40.</t>
    </r>
  </si>
  <si>
    <r>
      <t xml:space="preserve">1st meeting. Hard win %'s are better for Arango.
Hunter gets a wild card entry. She played her first hard match in 17 months at the US Open. She had played 4 matches on all surfaces in 2025, losing them all. 3 sets win over Siniakova in the 1st round as huge underdog. 
Arango lost in the qual round last year. She came through the 1st round when Linette retired after set 1. CH q final last week. Final in Merida 2025. CH title in Feb. 
Hunter had some strong results in early 2024 before her injury. She should be competitive today.
</t>
    </r>
    <r>
      <rPr>
        <b/>
        <sz val="12"/>
        <color theme="1"/>
        <rFont val="Calibri"/>
        <family val="2"/>
        <scheme val="minor"/>
      </rPr>
      <t xml:space="preserve">Lay Arango around 1.35 and remove liability at 1.70. Chance of 3 sets. </t>
    </r>
  </si>
  <si>
    <r>
      <t xml:space="preserve">1st meeting. Hard win %'s favour Jovic. 
Osorio reached the semis last year. 2 tight sets win over Rakhimova as slight underdog in the 1st round. 5 WTA 2nd rounds in 2025 including the Aus Open. 
Jovic needed 3 sets as strong favourite in the 1st round. She reached the 2nd round of the US Open. 2nd round in Cleveland. 3rd round in Cincinnati as lucky loser. 2nd round in Indian Wells. 
12 month and 2025 WTA stats are stronger for Jovic. Good chance of 3 sets.
</t>
    </r>
    <r>
      <rPr>
        <b/>
        <sz val="12"/>
        <color theme="1"/>
        <rFont val="Calibri"/>
        <family val="2"/>
        <scheme val="minor"/>
      </rPr>
      <t>Back Jovic around 2.20 to 2.30 and remove liability at 1.70. Lay set 1 winner.</t>
    </r>
    <r>
      <rPr>
        <sz val="12"/>
        <color theme="1"/>
        <rFont val="Calibri"/>
        <family val="2"/>
        <scheme val="minor"/>
      </rPr>
      <t xml:space="preserve"> </t>
    </r>
  </si>
  <si>
    <r>
      <t xml:space="preserve">Stakusic 1-0 (Sep 2024, hard, 3rd set tie break). 12 month hard win %'s are better for Stakusic. Ostapenko leads in 2025.
Ostapenko lost in the 2nd round last year. 2nd round of the US Open. Final in Doha 2025.
Stakusic reached the Quarter finals last season. This year, she has come through the qual rounds. 3 sets win over Polina Kudermetova as underdog in the 1st round. CH q final in March. CH title in Oct. 
2025 WTA stats are stronger for Ostapenko. She won 3 of her last 10 (1 by walkover). 
</t>
    </r>
    <r>
      <rPr>
        <b/>
        <sz val="12"/>
        <color theme="1"/>
        <rFont val="Calibri"/>
        <family val="2"/>
        <scheme val="minor"/>
      </rPr>
      <t>Lay Ostapenko around 1.20 and remove liability at 1.40. Chance of 3 sets. If Ostapenko cares, she has the greater ability. her head has been all over the place in recent months.</t>
    </r>
  </si>
  <si>
    <r>
      <t xml:space="preserve">1st meeting. Hard win %'s are better for Stefanini. 
Stefanini reached the 2nd round as qualifier last season. This year, she again made it through qualifying. 3 sets win over Stephens in the 1st round. 2nd round in Prague. CH q final in Oct. 
Frech won the title last season. 3rd Round at the US Open 2025, Quarter finals in Washington 2025, 3rd Round at the Australian Open 2025, Quarter finals in Wuhan 2024, 4th Round in Beijing 2024.
12 month stats favour Frech on serve. 2025 stats are quite even on serve and strongly favour Stefanini on return. Chance of 3 sets. recent performances are better for Frech.
</t>
    </r>
    <r>
      <rPr>
        <b/>
        <sz val="12"/>
        <color theme="1"/>
        <rFont val="Calibri"/>
        <family val="2"/>
        <scheme val="minor"/>
      </rPr>
      <t>Back Frech around 2.00 to 2.20 and remove liability at 1.60.</t>
    </r>
  </si>
  <si>
    <r>
      <t xml:space="preserve">1st meeting. Clay win %'s are better for Galan.
Blancaneaux had a 2 sets win as strong favourite in the 1st round. CH q final in July. CH q final in April. CH title in Feb. 
Galan lost in the 1st round last season. He needed a 3rd set tie break as favourite in the 1st round. 2nd round of the French Open as lucky loser. CH title in March. CH title in Jan. 
12 month ATP stats are better for Blancaneaux on serve though he only played 3 matches. 12 month and 2025 CH stats are stronger for Galan. 
</t>
    </r>
    <r>
      <rPr>
        <b/>
        <sz val="12"/>
        <color theme="1"/>
        <rFont val="Calibri"/>
        <family val="2"/>
        <scheme val="minor"/>
      </rPr>
      <t>Back Galan around 1.80 to 1.95 and remove liability at 1.45.</t>
    </r>
  </si>
  <si>
    <r>
      <t xml:space="preserve">Pellegrino 2-0. Most recent march 2024, clay, 2 sets. He won on clay in 2022, 2 sets. Clay win %'s are better for Pellegrino. 
Pellegrino reached the final last year. CH final in Sep. 2nd round in Bastad. CH title in June. CH final in May. CH semi in March.
Molleker reached the q finals last season. This time, he has come through the qual rounds. 3 sets win in the 1st round as slight favourite. His best results in the last year were in ITF's.
12 month and 2025 CH stats are stronger for Pellegrino overall. 
</t>
    </r>
    <r>
      <rPr>
        <b/>
        <sz val="12"/>
        <color theme="1"/>
        <rFont val="Calibri"/>
        <family val="2"/>
        <scheme val="minor"/>
      </rPr>
      <t xml:space="preserve">Back Pellegrino around 1.90 to 2.10 and remove liability at 1.55. </t>
    </r>
  </si>
  <si>
    <r>
      <t xml:space="preserve">1st meeting. Clay win %'s are better for Sachko. 
Sachko had a 3 sets win as underdog over Choinski in the 1st round. CH semi in June. 2 CH finals in April. 
Pereira came through the 1st round when his opponent retired. He was slight underdog. Limited hard court success in the last year. ITF title in June and ITF final in May. 
12 month CH stats are stronger for Sachko. 2025 CH stats are a little closer on serve btu still favour Sachko. 
</t>
    </r>
    <r>
      <rPr>
        <b/>
        <sz val="12"/>
        <color theme="1"/>
        <rFont val="Calibri"/>
        <family val="2"/>
        <scheme val="minor"/>
      </rPr>
      <t>Back Sachko around 2.00 to 2.20 and remove liability at 1.60.</t>
    </r>
  </si>
  <si>
    <r>
      <t xml:space="preserve">1st meeting. Clay win %'s are better for Tirante. 
Kovalik has come through the qual rounds. Easy win in the 1st round. CH q final in March. Limited clay court success in the last year.
Tirante had an easy win in the 1st round. CH final and semi in July. CH semi in June. CH title in March. 
12 month and 2025 CH stats are stronger for Tirante. 
</t>
    </r>
    <r>
      <rPr>
        <b/>
        <sz val="12"/>
        <color theme="1"/>
        <rFont val="Calibri"/>
        <family val="2"/>
        <scheme val="minor"/>
      </rPr>
      <t xml:space="preserve">Back Tirante around 1.85 to 2.00 and remove liability at 1.45. </t>
    </r>
  </si>
  <si>
    <r>
      <t xml:space="preserve">1st meeting. Clay win %'s are better for Kolar. 
Fonio had a tight 2 sets win in the 1st round. Limited Challenger success in the last 12 months. His best results were in ITF's.
Kolar had a 2 sets win in the 1st round. CH title and semi in Aug. CH q final in May.
2025 CH stats are better for Fonio on serve. Chance of 3 sets. Kolar has the better ROI on clay.
</t>
    </r>
    <r>
      <rPr>
        <b/>
        <sz val="12"/>
        <color theme="1"/>
        <rFont val="Calibri"/>
        <family val="2"/>
        <scheme val="minor"/>
      </rPr>
      <t xml:space="preserve">Back Kolar around 2.20 and remove liability at 1.65. </t>
    </r>
  </si>
  <si>
    <r>
      <t xml:space="preserve">Mikrut 2-1. Most recent June 2025, clay, Mikrut in 2. Prihodko won indoors in 2024, 2 sets. Mikrut won on clay in 2023, 2 sets. Clay win %'s are better for Mikrut. 
Prihodko had a 2 sets win in the 1st round as favourite. CH q final in Sep. Most of his Challenger wins in the last year were in qual rounds. 
Mikrut had an easy win in the 1st round. CH title in Aug. 2 CH q finals in June. 
Mikrut has the better ROI on clay. 12 month and 2025 CH stats are a little better for Mikrut overall. 
</t>
    </r>
    <r>
      <rPr>
        <b/>
        <sz val="12"/>
        <color theme="1"/>
        <rFont val="Calibri"/>
        <family val="2"/>
        <scheme val="minor"/>
      </rPr>
      <t xml:space="preserve">Back Mikrut around 1.90 to 2.10 and remove liability at 1.55. </t>
    </r>
  </si>
  <si>
    <r>
      <t xml:space="preserve">1st meeting. Clay win %'s are better for Napolitano.
Arnaboldi had a walkover in the 1st round. He has not won a match on clay in June. 
Napolitano had an easy win in the 1st round. Very little clay court success in the last 12 months. 
</t>
    </r>
    <r>
      <rPr>
        <b/>
        <sz val="12"/>
        <color theme="1"/>
        <rFont val="Calibri"/>
        <family val="2"/>
        <scheme val="minor"/>
      </rPr>
      <t xml:space="preserve">Back Napolitano around 1.90 to 2.10 and remove liability at 1.55. </t>
    </r>
  </si>
  <si>
    <r>
      <t xml:space="preserve">Canas 3-0. Most recent Feb 2025, hard, 2 sets. He won on hard in 2024, 2 sets. 3 sets win on clay in May 2022. Clay win %'s are better for Tiffon. 
Tiffon has comer through the qual rounds. 3 sets win as favourite in the 1st round. CH finals in March and April. CH semi in Nov. 
Canas had a very easy win in the 1st round. CH semi in Aug. 
2025 CH stats are stronger for Canas. 
</t>
    </r>
    <r>
      <rPr>
        <b/>
        <sz val="12"/>
        <color theme="1"/>
        <rFont val="Calibri"/>
        <family val="2"/>
        <scheme val="minor"/>
      </rPr>
      <t xml:space="preserve">Back Canas around 1.90 to 2.10 and remove liability at 1.55.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</si>
</sst>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0">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0" borderId="0" xfId="6" applyAlignment="1">
      <alignment horizontal="left"/>
    </xf>
    <xf numFmtId="20" fontId="10" fillId="0" borderId="0" xfId="0" applyNumberFormat="1" applyFont="1" applyAlignment="1">
      <alignment horizontal="center" vertical="center" wrapText="1"/>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1" xfId="6" applyFill="1" applyBorder="1" applyAlignment="1">
      <alignment horizontal="center" vertical="top"/>
    </xf>
    <xf numFmtId="0" fontId="1" fillId="2" borderId="2"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4CFF0582-5958-4894-BA42-AA9384E7935D}"/>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4" t="s">
        <v>58</v>
      </c>
      <c r="C7" s="34" t="s">
        <v>59</v>
      </c>
      <c r="D7" s="35">
        <v>0.41949999999999998</v>
      </c>
      <c r="E7" s="36"/>
      <c r="F7" s="34">
        <v>276</v>
      </c>
      <c r="G7" s="34">
        <v>276</v>
      </c>
      <c r="H7" s="34">
        <v>3.3900001049041748</v>
      </c>
      <c r="I7" s="24"/>
      <c r="J7" s="24"/>
      <c r="K7" s="43">
        <v>0.5</v>
      </c>
      <c r="L7" s="22"/>
      <c r="M7" s="28"/>
      <c r="N7" s="31" t="str" cm="1">
        <f t="array" aca="1" ref="N7" ca="1">IF(INDIRECT("M" &amp; ROW())="x", INDIRECT("B" &amp; ROW()) &amp; IF(INDIRECT("E" &amp; ROW())="x", " in 2", " in 3"), "")</f>
        <v/>
      </c>
      <c r="O7" s="22" t="str">
        <f ca="1">IF(N7="x", C7 &amp; IF(F7="x", " in 2", " in 3"), "")</f>
        <v/>
      </c>
    </row>
    <row r="8" spans="1:15" ht="187.2" x14ac:dyDescent="0.3">
      <c r="A8" s="37"/>
      <c r="B8" s="46" t="s">
        <v>60</v>
      </c>
      <c r="C8" s="37" t="s">
        <v>61</v>
      </c>
      <c r="D8" s="38">
        <v>0.58050000000000002</v>
      </c>
      <c r="E8" s="39" t="s">
        <v>126</v>
      </c>
      <c r="F8" s="37">
        <v>131</v>
      </c>
      <c r="G8" s="37">
        <v>45</v>
      </c>
      <c r="H8" s="37">
        <v>1.3279999494552612</v>
      </c>
      <c r="I8" s="24">
        <v>1.36</v>
      </c>
      <c r="J8" s="24">
        <v>1.4</v>
      </c>
      <c r="K8" s="49" t="s">
        <v>140</v>
      </c>
      <c r="L8" s="22">
        <v>7.5</v>
      </c>
      <c r="M8" s="48" t="s">
        <v>126</v>
      </c>
      <c r="N8" s="31" t="str" cm="1">
        <f t="array" aca="1" ref="N8" ca="1">IF(INDIRECT("M" &amp; ROW())="x", INDIRECT("B" &amp; ROW()) &amp; IF(INDIRECT("E" &amp; ROW())="x", " in 2", " in 3"), "")</f>
        <v>Daniel Elahi Galan in 2</v>
      </c>
      <c r="O8" s="22" t="str">
        <f ca="1">IF(N8="x", C8 &amp; IF(F8="x", " in 2", " in 3"), "")</f>
        <v/>
      </c>
    </row>
    <row r="9" spans="1:15" x14ac:dyDescent="0.3">
      <c r="A9" s="34">
        <v>2</v>
      </c>
      <c r="B9" s="47" t="s">
        <v>54</v>
      </c>
      <c r="C9" s="34" t="s">
        <v>55</v>
      </c>
      <c r="D9" s="35">
        <v>0.83179999999999998</v>
      </c>
      <c r="E9" s="36" t="s">
        <v>126</v>
      </c>
      <c r="F9" s="34">
        <v>141</v>
      </c>
      <c r="G9" s="34">
        <v>121</v>
      </c>
      <c r="H9" s="34">
        <v>1.4290000200271606</v>
      </c>
      <c r="I9" s="24">
        <v>1.5</v>
      </c>
      <c r="J9" s="24">
        <v>1.55</v>
      </c>
      <c r="K9" s="13"/>
      <c r="L9" s="22"/>
      <c r="M9" s="48" t="s">
        <v>126</v>
      </c>
      <c r="N9" s="31" t="str" cm="1">
        <f t="array" aca="1" ref="N9" ca="1">IF(INDIRECT("M" &amp; ROW())="x", INDIRECT("B" &amp; ROW()) &amp; IF(INDIRECT("E" &amp; ROW())="x", " in 2", " in 3"), "")</f>
        <v>Andrea Pellegrino in 2</v>
      </c>
    </row>
    <row r="10" spans="1:15" ht="187.2" x14ac:dyDescent="0.3">
      <c r="A10" s="37"/>
      <c r="B10" s="45" t="s">
        <v>56</v>
      </c>
      <c r="C10" s="37" t="s">
        <v>57</v>
      </c>
      <c r="D10" s="38">
        <v>0.16819999999999999</v>
      </c>
      <c r="E10" s="39"/>
      <c r="F10" s="37">
        <v>386</v>
      </c>
      <c r="G10" s="37">
        <v>211</v>
      </c>
      <c r="H10" s="37">
        <v>2.880000114440918</v>
      </c>
      <c r="I10" s="24"/>
      <c r="J10" s="24"/>
      <c r="K10" s="49" t="s">
        <v>141</v>
      </c>
      <c r="L10" s="22">
        <v>7.5</v>
      </c>
      <c r="M10" s="28"/>
      <c r="N10" s="31" t="str" cm="1">
        <f t="array" aca="1" ref="N10" ca="1">IF(INDIRECT("M" &amp; ROW())="x", INDIRECT("B" &amp; ROW()) &amp; IF(INDIRECT("E" &amp; ROW())="x", " in 2", " in 3"), "")</f>
        <v/>
      </c>
    </row>
    <row r="11" spans="1:15" x14ac:dyDescent="0.3">
      <c r="A11" s="34">
        <v>3</v>
      </c>
      <c r="B11" s="47" t="s">
        <v>62</v>
      </c>
      <c r="C11" s="34" t="s">
        <v>63</v>
      </c>
      <c r="D11" s="35">
        <v>0.51570000000000005</v>
      </c>
      <c r="E11" s="36" t="s">
        <v>126</v>
      </c>
      <c r="F11" s="34">
        <v>217</v>
      </c>
      <c r="G11" s="34">
        <v>317</v>
      </c>
      <c r="H11" s="34">
        <v>1.5049999952316284</v>
      </c>
      <c r="I11" s="24">
        <v>1.52</v>
      </c>
      <c r="J11" s="24">
        <v>1.5</v>
      </c>
      <c r="K11" s="13"/>
      <c r="L11" s="22"/>
      <c r="M11" s="48" t="s">
        <v>126</v>
      </c>
      <c r="N11" s="31" t="str" cm="1">
        <f t="array" aca="1" ref="N11" ca="1">IF(INDIRECT("M" &amp; ROW())="x", INDIRECT("B" &amp; ROW()) &amp; IF(INDIRECT("E" &amp; ROW())="x", " in 2", " in 3"), "")</f>
        <v>Vitaliy Sachko in 2</v>
      </c>
    </row>
    <row r="12" spans="1:15" ht="187.2" x14ac:dyDescent="0.3">
      <c r="A12" s="37"/>
      <c r="B12" s="45" t="s">
        <v>64</v>
      </c>
      <c r="C12" s="37" t="s">
        <v>65</v>
      </c>
      <c r="D12" s="38">
        <v>0.48430000000000001</v>
      </c>
      <c r="E12" s="39"/>
      <c r="F12" s="37">
        <v>286</v>
      </c>
      <c r="G12" s="37">
        <v>664</v>
      </c>
      <c r="H12" s="37">
        <v>2.6099998950958252</v>
      </c>
      <c r="I12" s="24"/>
      <c r="J12" s="24"/>
      <c r="K12" s="49" t="s">
        <v>142</v>
      </c>
      <c r="L12" s="22">
        <v>7.5</v>
      </c>
      <c r="M12" s="28"/>
      <c r="N12" s="31" t="str" cm="1">
        <f t="array" aca="1" ref="N12" ca="1">IF(INDIRECT("M" &amp; ROW())="x", INDIRECT("B" &amp; ROW()) &amp; IF(INDIRECT("E" &amp; ROW())="x", " in 2", " in 3"), "")</f>
        <v/>
      </c>
    </row>
    <row r="13" spans="1:15" x14ac:dyDescent="0.3">
      <c r="A13" s="34">
        <v>4</v>
      </c>
      <c r="B13" s="44" t="s">
        <v>66</v>
      </c>
      <c r="C13" s="34" t="s">
        <v>67</v>
      </c>
      <c r="D13" s="35">
        <v>0.27489999999999998</v>
      </c>
      <c r="E13" s="36"/>
      <c r="F13" s="34">
        <v>577</v>
      </c>
      <c r="G13" s="34">
        <v>47</v>
      </c>
      <c r="H13" s="34">
        <v>2.6500000953674316</v>
      </c>
      <c r="I13" s="24"/>
      <c r="J13" s="24"/>
      <c r="K13" s="13"/>
      <c r="L13" s="22"/>
      <c r="M13" s="22"/>
      <c r="N13" s="31" t="str" cm="1">
        <f t="array" aca="1" ref="N13" ca="1">IF(INDIRECT("M" &amp; ROW())="x", INDIRECT("B" &amp; ROW()) &amp; IF(INDIRECT("E" &amp; ROW())="x", " in 2", " in 3"), "")</f>
        <v/>
      </c>
    </row>
    <row r="14" spans="1:15" ht="156" x14ac:dyDescent="0.3">
      <c r="A14" s="37"/>
      <c r="B14" s="46" t="s">
        <v>68</v>
      </c>
      <c r="C14" s="37" t="s">
        <v>69</v>
      </c>
      <c r="D14" s="38">
        <v>0.72509999999999997</v>
      </c>
      <c r="E14" s="39" t="s">
        <v>126</v>
      </c>
      <c r="F14" s="37">
        <v>115</v>
      </c>
      <c r="G14" s="37">
        <v>53</v>
      </c>
      <c r="H14" s="37">
        <v>1.4900000095367432</v>
      </c>
      <c r="I14" s="24">
        <v>1.35</v>
      </c>
      <c r="J14" s="24">
        <v>1.4</v>
      </c>
      <c r="K14" s="49" t="s">
        <v>143</v>
      </c>
      <c r="L14" s="22">
        <v>7.5</v>
      </c>
      <c r="M14" s="48" t="s">
        <v>126</v>
      </c>
      <c r="N14" s="31" t="str" cm="1">
        <f t="array" aca="1" ref="N14" ca="1">IF(INDIRECT("M" &amp; ROW())="x", INDIRECT("B" &amp; ROW()) &amp; IF(INDIRECT("E" &amp; ROW())="x", " in 2", " in 3"), "")</f>
        <v>Thiago Agustin Tirante in 2</v>
      </c>
    </row>
    <row r="15" spans="1:15"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5"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40" t="s">
        <v>70</v>
      </c>
      <c r="B17" s="41"/>
      <c r="C17" s="41"/>
      <c r="D17" s="41"/>
      <c r="E17" s="41"/>
      <c r="F17" s="41"/>
      <c r="G17" s="41"/>
      <c r="H17" s="41"/>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4">
        <v>1</v>
      </c>
      <c r="B19" s="44" t="s">
        <v>79</v>
      </c>
      <c r="C19" s="34" t="s">
        <v>55</v>
      </c>
      <c r="D19" s="35">
        <v>0.3387</v>
      </c>
      <c r="E19" s="36" t="s">
        <v>126</v>
      </c>
      <c r="F19" s="34">
        <v>407</v>
      </c>
      <c r="G19" s="34">
        <v>256</v>
      </c>
      <c r="H19" s="34">
        <v>2.4600000381469727</v>
      </c>
      <c r="I19" s="24"/>
      <c r="J19" s="24"/>
      <c r="K19" s="43">
        <v>0.52083333333333337</v>
      </c>
      <c r="L19" s="22"/>
      <c r="M19" s="22"/>
      <c r="N19" s="31" t="str" cm="1">
        <f t="array" aca="1" ref="N19" ca="1">IF(INDIRECT("M" &amp; ROW())="x", INDIRECT("B" &amp; ROW()) &amp; IF(INDIRECT("E" &amp; ROW())="x", " in 2", " in 3"), "")</f>
        <v/>
      </c>
    </row>
    <row r="20" spans="1:14" ht="171.6" x14ac:dyDescent="0.3">
      <c r="A20" s="37"/>
      <c r="B20" s="46" t="s">
        <v>80</v>
      </c>
      <c r="C20" s="37" t="s">
        <v>81</v>
      </c>
      <c r="D20" s="38">
        <v>0.6613</v>
      </c>
      <c r="E20" s="39"/>
      <c r="F20" s="37">
        <v>278</v>
      </c>
      <c r="G20" s="37">
        <v>294</v>
      </c>
      <c r="H20" s="37">
        <v>1.562000036239624</v>
      </c>
      <c r="I20" s="24">
        <v>1.65</v>
      </c>
      <c r="J20" s="24">
        <v>1.65</v>
      </c>
      <c r="K20" s="49" t="s">
        <v>144</v>
      </c>
      <c r="L20" s="22">
        <v>7</v>
      </c>
      <c r="M20" s="48" t="s">
        <v>126</v>
      </c>
      <c r="N20" s="31" t="str" cm="1">
        <f t="array" aca="1" ref="N20" ca="1">IF(INDIRECT("M" &amp; ROW())="x", INDIRECT("B" &amp; ROW()) &amp; IF(INDIRECT("E" &amp; ROW())="x", " in 2", " in 3"), "")</f>
        <v>Zdenek Kolar in 3</v>
      </c>
    </row>
    <row r="21" spans="1:14" x14ac:dyDescent="0.3">
      <c r="A21" s="34">
        <v>2</v>
      </c>
      <c r="B21" s="44" t="s">
        <v>76</v>
      </c>
      <c r="C21" s="34" t="s">
        <v>63</v>
      </c>
      <c r="D21" s="35">
        <v>0.27029999999999998</v>
      </c>
      <c r="E21" s="36"/>
      <c r="F21" s="34">
        <v>309</v>
      </c>
      <c r="G21" s="34">
        <v>290</v>
      </c>
      <c r="H21" s="34">
        <v>2.8299999237060547</v>
      </c>
      <c r="I21" s="24"/>
      <c r="J21" s="24"/>
      <c r="K21" s="13"/>
      <c r="L21" s="22"/>
      <c r="M21" s="22"/>
      <c r="N21" s="31" t="str" cm="1">
        <f t="array" aca="1" ref="N21" ca="1">IF(INDIRECT("M" &amp; ROW())="x", INDIRECT("B" &amp; ROW()) &amp; IF(INDIRECT("E" &amp; ROW())="x", " in 2", " in 3"), "")</f>
        <v/>
      </c>
    </row>
    <row r="22" spans="1:14" ht="202.8" x14ac:dyDescent="0.3">
      <c r="A22" s="37"/>
      <c r="B22" s="46" t="s">
        <v>77</v>
      </c>
      <c r="C22" s="37" t="s">
        <v>78</v>
      </c>
      <c r="D22" s="38">
        <v>0.72970000000000002</v>
      </c>
      <c r="E22" s="39" t="s">
        <v>126</v>
      </c>
      <c r="F22" s="37">
        <v>340</v>
      </c>
      <c r="G22" s="37">
        <v>234</v>
      </c>
      <c r="H22" s="37">
        <v>1.4409999847412109</v>
      </c>
      <c r="I22" s="24">
        <v>1.48</v>
      </c>
      <c r="J22" s="24">
        <v>1.6</v>
      </c>
      <c r="K22" s="49" t="s">
        <v>145</v>
      </c>
      <c r="L22" s="22">
        <v>7</v>
      </c>
      <c r="M22" s="48" t="s">
        <v>126</v>
      </c>
      <c r="N22" s="31" t="str" cm="1">
        <f t="array" aca="1" ref="N22" ca="1">IF(INDIRECT("M" &amp; ROW())="x", INDIRECT("B" &amp; ROW()) &amp; IF(INDIRECT("E" &amp; ROW())="x", " in 2", " in 3"), "")</f>
        <v>Luka Mikrut in 2</v>
      </c>
    </row>
    <row r="23" spans="1:14" x14ac:dyDescent="0.3">
      <c r="A23" s="34">
        <v>3</v>
      </c>
      <c r="B23" s="44" t="s">
        <v>71</v>
      </c>
      <c r="C23" s="34" t="s">
        <v>55</v>
      </c>
      <c r="D23" s="35">
        <v>0.43080000000000002</v>
      </c>
      <c r="E23" s="36"/>
      <c r="F23" s="34">
        <v>369</v>
      </c>
      <c r="G23" s="34">
        <v>111</v>
      </c>
      <c r="H23" s="34">
        <v>2.5099999904632568</v>
      </c>
      <c r="I23" s="24"/>
      <c r="J23" s="24"/>
      <c r="K23" s="13"/>
      <c r="L23" s="22"/>
      <c r="M23" s="22"/>
      <c r="N23" s="31" t="str" cm="1">
        <f t="array" aca="1" ref="N23" ca="1">IF(INDIRECT("M" &amp; ROW())="x", INDIRECT("B" &amp; ROW()) &amp; IF(INDIRECT("E" &amp; ROW())="x", " in 2", " in 3"), "")</f>
        <v/>
      </c>
    </row>
    <row r="24" spans="1:14" ht="140.4" x14ac:dyDescent="0.3">
      <c r="A24" s="37"/>
      <c r="B24" s="46" t="s">
        <v>72</v>
      </c>
      <c r="C24" s="37" t="s">
        <v>55</v>
      </c>
      <c r="D24" s="38">
        <v>0.56920000000000004</v>
      </c>
      <c r="E24" s="39" t="s">
        <v>126</v>
      </c>
      <c r="F24" s="37">
        <v>769</v>
      </c>
      <c r="G24" s="37">
        <v>144</v>
      </c>
      <c r="H24" s="37">
        <v>1.5410000085830688</v>
      </c>
      <c r="I24" s="24">
        <v>1.48</v>
      </c>
      <c r="J24" s="24">
        <v>1.6</v>
      </c>
      <c r="K24" s="49" t="s">
        <v>146</v>
      </c>
      <c r="L24" s="22">
        <v>6.5</v>
      </c>
      <c r="M24" s="48" t="s">
        <v>126</v>
      </c>
      <c r="N24" s="31" t="str" cm="1">
        <f t="array" aca="1" ref="N24" ca="1">IF(INDIRECT("M" &amp; ROW())="x", INDIRECT("B" &amp; ROW()) &amp; IF(INDIRECT("E" &amp; ROW())="x", " in 2", " in 3"), "")</f>
        <v>Stefano Napolitano in 2</v>
      </c>
    </row>
    <row r="25" spans="1:14" x14ac:dyDescent="0.3">
      <c r="A25" s="34">
        <v>4</v>
      </c>
      <c r="B25" s="44" t="s">
        <v>73</v>
      </c>
      <c r="C25" s="34" t="s">
        <v>74</v>
      </c>
      <c r="D25" s="35">
        <v>0.1103</v>
      </c>
      <c r="E25" s="36" t="s">
        <v>126</v>
      </c>
      <c r="F25" s="34">
        <v>253</v>
      </c>
      <c r="G25" s="34">
        <v>117</v>
      </c>
      <c r="H25" s="34">
        <v>2.7699999809265137</v>
      </c>
      <c r="I25" s="24"/>
      <c r="J25" s="24"/>
      <c r="K25" s="13"/>
      <c r="L25" s="22"/>
      <c r="M25" s="22"/>
      <c r="N25" s="31" t="str" cm="1">
        <f t="array" aca="1" ref="N25" ca="1">IF(INDIRECT("M" &amp; ROW())="x", INDIRECT("B" &amp; ROW()) &amp; IF(INDIRECT("E" &amp; ROW())="x", " in 2", " in 3"), "")</f>
        <v/>
      </c>
    </row>
    <row r="26" spans="1:14" ht="156" x14ac:dyDescent="0.3">
      <c r="A26" s="37"/>
      <c r="B26" s="46" t="s">
        <v>75</v>
      </c>
      <c r="C26" s="37" t="s">
        <v>74</v>
      </c>
      <c r="D26" s="38">
        <v>0.88970000000000005</v>
      </c>
      <c r="E26" s="39"/>
      <c r="F26" s="37">
        <v>300</v>
      </c>
      <c r="G26" s="37">
        <v>145</v>
      </c>
      <c r="H26" s="37">
        <v>1.4570000171661377</v>
      </c>
      <c r="I26" s="24">
        <v>1.47</v>
      </c>
      <c r="J26" s="24">
        <v>1.6</v>
      </c>
      <c r="K26" s="49" t="s">
        <v>147</v>
      </c>
      <c r="L26" s="22">
        <v>7</v>
      </c>
      <c r="M26" s="48" t="s">
        <v>126</v>
      </c>
      <c r="N26" s="31" t="str" cm="1">
        <f t="array" aca="1" ref="N26" ca="1">IF(INDIRECT("M" &amp; ROW())="x", INDIRECT("B" &amp; ROW()) &amp; IF(INDIRECT("E" &amp; ROW())="x", " in 2", " in 3"), "")</f>
        <v>Alejandro Moro Canas in 3</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10">
    <sortCondition ref="A7:A10"/>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K8" sqref="K8"/>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2" t="s">
        <v>82</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4" t="s">
        <v>87</v>
      </c>
      <c r="C7" s="34" t="s">
        <v>88</v>
      </c>
      <c r="D7" s="35">
        <v>0.16800000000000001</v>
      </c>
      <c r="E7" s="34"/>
      <c r="F7" s="34" t="s">
        <v>89</v>
      </c>
      <c r="G7" s="34">
        <v>178</v>
      </c>
      <c r="H7" s="34">
        <v>2.5</v>
      </c>
      <c r="I7" s="24"/>
      <c r="J7" s="24">
        <v>2</v>
      </c>
      <c r="K7" s="43">
        <v>0.875</v>
      </c>
      <c r="L7" s="22"/>
      <c r="M7" s="48" t="s">
        <v>126</v>
      </c>
      <c r="N7" s="31" t="str" cm="1">
        <f t="array" aca="1" ref="N7" ca="1">IF(INDIRECT("M" &amp; ROW())="x", INDIRECT("B" &amp; ROW()) &amp; IF(INDIRECT("E" &amp; ROW())="x", " in 2", " in 3"), "")</f>
        <v>Storm Hunter in 3</v>
      </c>
    </row>
    <row r="8" spans="1:14" ht="218.4" x14ac:dyDescent="0.3">
      <c r="A8" s="37"/>
      <c r="B8" s="46" t="s">
        <v>90</v>
      </c>
      <c r="C8" s="37" t="s">
        <v>61</v>
      </c>
      <c r="D8" s="38">
        <v>0.83199999999999996</v>
      </c>
      <c r="E8" s="37" t="s">
        <v>126</v>
      </c>
      <c r="F8" s="37">
        <v>86</v>
      </c>
      <c r="G8" s="37">
        <v>203</v>
      </c>
      <c r="H8" s="37">
        <v>1.5920000076293945</v>
      </c>
      <c r="I8" s="24">
        <v>1.57</v>
      </c>
      <c r="J8" s="24">
        <v>2</v>
      </c>
      <c r="K8" s="49" t="s">
        <v>136</v>
      </c>
      <c r="L8" s="22">
        <v>6</v>
      </c>
      <c r="M8" s="22"/>
      <c r="N8" s="31" t="str" cm="1">
        <f t="array" aca="1" ref="N8" ca="1">IF(INDIRECT("M" &amp; ROW())="x", INDIRECT("B" &amp; ROW()) &amp; IF(INDIRECT("E" &amp; ROW())="x", " in 2", " in 3"), "")</f>
        <v/>
      </c>
    </row>
    <row r="9" spans="1:14" x14ac:dyDescent="0.3">
      <c r="A9" s="34">
        <v>2</v>
      </c>
      <c r="B9" s="44" t="s">
        <v>97</v>
      </c>
      <c r="C9" s="34" t="s">
        <v>98</v>
      </c>
      <c r="D9" s="35">
        <v>0.40910000000000002</v>
      </c>
      <c r="E9" s="34"/>
      <c r="F9" s="34">
        <v>123</v>
      </c>
      <c r="G9" s="34">
        <v>289</v>
      </c>
      <c r="H9" s="34">
        <v>4.2199997901916504</v>
      </c>
      <c r="I9" s="24"/>
      <c r="J9" s="24"/>
      <c r="K9" s="13"/>
      <c r="L9" s="22"/>
      <c r="M9" s="22"/>
      <c r="N9" s="31" t="str" cm="1">
        <f t="array" aca="1" ref="N9" ca="1">IF(INDIRECT("M" &amp; ROW())="x", INDIRECT("B" &amp; ROW()) &amp; IF(INDIRECT("E" &amp; ROW())="x", " in 2", " in 3"), "")</f>
        <v/>
      </c>
    </row>
    <row r="10" spans="1:14" ht="202.8" x14ac:dyDescent="0.3">
      <c r="A10" s="37"/>
      <c r="B10" s="46" t="s">
        <v>99</v>
      </c>
      <c r="C10" s="37" t="s">
        <v>100</v>
      </c>
      <c r="D10" s="38">
        <v>0.59089999999999998</v>
      </c>
      <c r="E10" s="37" t="s">
        <v>126</v>
      </c>
      <c r="F10" s="37">
        <v>26</v>
      </c>
      <c r="G10" s="37">
        <v>40</v>
      </c>
      <c r="H10" s="37">
        <v>1.2619999647140503</v>
      </c>
      <c r="I10" s="24">
        <v>1.29</v>
      </c>
      <c r="J10" s="24">
        <v>1.35</v>
      </c>
      <c r="K10" s="49" t="s">
        <v>135</v>
      </c>
      <c r="L10" s="22">
        <v>7</v>
      </c>
      <c r="M10" s="48" t="s">
        <v>126</v>
      </c>
      <c r="N10" s="31" t="str" cm="1">
        <f t="array" aca="1" ref="N10" ca="1">IF(INDIRECT("M" &amp; ROW())="x", INDIRECT("B" &amp; ROW()) &amp; IF(INDIRECT("E" &amp; ROW())="x", " in 2", " in 3"), "")</f>
        <v>Veronika Kudermetova in 2</v>
      </c>
    </row>
    <row r="11" spans="1:14" x14ac:dyDescent="0.3">
      <c r="A11" s="34">
        <v>3</v>
      </c>
      <c r="B11" s="44" t="s">
        <v>94</v>
      </c>
      <c r="C11" s="34" t="s">
        <v>61</v>
      </c>
      <c r="D11" s="35">
        <v>0.3604</v>
      </c>
      <c r="E11" s="34" t="s">
        <v>126</v>
      </c>
      <c r="F11" s="34">
        <v>69</v>
      </c>
      <c r="G11" s="34">
        <v>79</v>
      </c>
      <c r="H11" s="34">
        <v>2.5499999523162842</v>
      </c>
      <c r="I11" s="24"/>
      <c r="J11" s="24"/>
      <c r="K11" s="13"/>
      <c r="L11" s="22"/>
      <c r="M11" s="22"/>
      <c r="N11" s="31" t="str" cm="1">
        <f t="array" aca="1" ref="N11" ca="1">IF(INDIRECT("M" &amp; ROW())="x", INDIRECT("B" &amp; ROW()) &amp; IF(INDIRECT("E" &amp; ROW())="x", " in 2", " in 3"), "")</f>
        <v/>
      </c>
    </row>
    <row r="12" spans="1:14" ht="218.4" x14ac:dyDescent="0.3">
      <c r="A12" s="37"/>
      <c r="B12" s="45" t="s">
        <v>95</v>
      </c>
      <c r="C12" s="37" t="s">
        <v>96</v>
      </c>
      <c r="D12" s="38">
        <v>0.63959999999999995</v>
      </c>
      <c r="E12" s="37"/>
      <c r="F12" s="37">
        <v>73</v>
      </c>
      <c r="G12" s="37">
        <v>126</v>
      </c>
      <c r="H12" s="37">
        <v>1.5709999799728394</v>
      </c>
      <c r="I12" s="24">
        <v>1.77</v>
      </c>
      <c r="J12" s="24">
        <v>1.8</v>
      </c>
      <c r="K12" s="49" t="s">
        <v>137</v>
      </c>
      <c r="L12" s="22">
        <v>7</v>
      </c>
      <c r="M12" s="48" t="s">
        <v>126</v>
      </c>
      <c r="N12" s="31" t="str" cm="1">
        <f t="array" aca="1" ref="N12" ca="1">IF(INDIRECT("M" &amp; ROW())="x", INDIRECT("B" &amp; ROW()) &amp; IF(INDIRECT("E" &amp; ROW())="x", " in 2", " in 3"), "")</f>
        <v>Iva Jovic in 3</v>
      </c>
    </row>
    <row r="13" spans="1:14" x14ac:dyDescent="0.3">
      <c r="A13" s="34">
        <v>4</v>
      </c>
      <c r="B13" s="47" t="s">
        <v>83</v>
      </c>
      <c r="C13" s="34" t="s">
        <v>84</v>
      </c>
      <c r="D13" s="35">
        <v>0.3891</v>
      </c>
      <c r="E13" s="34"/>
      <c r="F13" s="34">
        <v>24</v>
      </c>
      <c r="G13" s="34">
        <v>73</v>
      </c>
      <c r="H13" s="34">
        <v>1.2649999856948853</v>
      </c>
      <c r="I13" s="24">
        <v>1.3</v>
      </c>
      <c r="J13" s="24">
        <v>1.55</v>
      </c>
      <c r="K13" s="13"/>
      <c r="L13" s="22"/>
      <c r="M13" s="48" t="s">
        <v>126</v>
      </c>
      <c r="N13" s="31" t="str" cm="1">
        <f t="array" aca="1" ref="N13" ca="1">IF(INDIRECT("M" &amp; ROW())="x", INDIRECT("B" &amp; ROW()) &amp; IF(INDIRECT("E" &amp; ROW())="x", " in 2", " in 3"), "")</f>
        <v>Jelena Ostapenko in 3</v>
      </c>
    </row>
    <row r="14" spans="1:14" ht="234" x14ac:dyDescent="0.3">
      <c r="A14" s="37"/>
      <c r="B14" s="45" t="s">
        <v>85</v>
      </c>
      <c r="C14" s="37" t="s">
        <v>86</v>
      </c>
      <c r="D14" s="38">
        <v>0.6109</v>
      </c>
      <c r="E14" s="37" t="s">
        <v>126</v>
      </c>
      <c r="F14" s="37">
        <v>155</v>
      </c>
      <c r="G14" s="37">
        <v>93</v>
      </c>
      <c r="H14" s="37">
        <v>4.1999998092651367</v>
      </c>
      <c r="I14" s="24"/>
      <c r="J14" s="24"/>
      <c r="K14" s="49" t="s">
        <v>138</v>
      </c>
      <c r="L14" s="22">
        <v>5</v>
      </c>
      <c r="M14" s="22"/>
      <c r="N14" s="31" t="str" cm="1">
        <f t="array" aca="1" ref="N14" ca="1">IF(INDIRECT("M" &amp; ROW())="x", INDIRECT("B" &amp; ROW()) &amp; IF(INDIRECT("E" &amp; ROW())="x", " in 2", " in 3"), "")</f>
        <v/>
      </c>
    </row>
    <row r="15" spans="1:14" x14ac:dyDescent="0.3">
      <c r="A15" s="34">
        <v>5</v>
      </c>
      <c r="B15" s="44" t="s">
        <v>91</v>
      </c>
      <c r="C15" s="34" t="s">
        <v>55</v>
      </c>
      <c r="D15" s="35">
        <v>0.54069999999999996</v>
      </c>
      <c r="E15" s="34" t="s">
        <v>126</v>
      </c>
      <c r="F15" s="34">
        <v>148</v>
      </c>
      <c r="G15" s="34">
        <v>133</v>
      </c>
      <c r="H15" s="34">
        <v>2.75</v>
      </c>
      <c r="I15" s="24"/>
      <c r="J15" s="24"/>
      <c r="K15" s="13"/>
      <c r="L15" s="22"/>
      <c r="M15" s="22"/>
      <c r="N15" s="31" t="str" cm="1">
        <f t="array" aca="1" ref="N15" ca="1">IF(INDIRECT("M" &amp; ROW())="x", INDIRECT("B" &amp; ROW()) &amp; IF(INDIRECT("E" &amp; ROW())="x", " in 2", " in 3"), "")</f>
        <v/>
      </c>
    </row>
    <row r="16" spans="1:14" ht="218.4" x14ac:dyDescent="0.3">
      <c r="A16" s="37"/>
      <c r="B16" s="46" t="s">
        <v>92</v>
      </c>
      <c r="C16" s="37" t="s">
        <v>93</v>
      </c>
      <c r="D16" s="38">
        <v>0.45929999999999999</v>
      </c>
      <c r="E16" s="37"/>
      <c r="F16" s="37">
        <v>30</v>
      </c>
      <c r="G16" s="37">
        <v>19</v>
      </c>
      <c r="H16" s="37">
        <v>1.44</v>
      </c>
      <c r="I16" s="24">
        <v>1.45</v>
      </c>
      <c r="J16" s="24">
        <v>1.6</v>
      </c>
      <c r="K16" s="49" t="s">
        <v>139</v>
      </c>
      <c r="L16" s="22">
        <v>7</v>
      </c>
      <c r="M16" s="48" t="s">
        <v>126</v>
      </c>
      <c r="N16" s="31" t="str" cm="1">
        <f t="array" aca="1" ref="N16" ca="1">IF(INDIRECT("M" &amp; ROW())="x", INDIRECT("B" &amp; ROW()) &amp; IF(INDIRECT("E" &amp; ROW())="x", " in 2", " in 3"), "")</f>
        <v>Magdalena Frech in 3</v>
      </c>
    </row>
    <row r="17" spans="1:14" x14ac:dyDescent="0.3">
      <c r="A17" s="22"/>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22"/>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40" t="s">
        <v>101</v>
      </c>
      <c r="B19" s="41"/>
      <c r="C19" s="41"/>
      <c r="D19" s="41"/>
      <c r="E19" s="41"/>
      <c r="F19" s="41"/>
      <c r="G19" s="41"/>
      <c r="H19" s="41"/>
      <c r="I19" s="24"/>
      <c r="J19" s="24"/>
      <c r="K19" s="13"/>
      <c r="L19" s="22"/>
      <c r="M19" s="22"/>
      <c r="N19" s="31" t="str" cm="1">
        <f t="array" aca="1" ref="N19" ca="1">IF(INDIRECT("M" &amp; ROW())="x", INDIRECT("B" &amp; ROW()) &amp; IF(INDIRECT("E" &amp; ROW())="x", " in 2", " in 3"), "")</f>
        <v/>
      </c>
    </row>
    <row r="20" spans="1:14" x14ac:dyDescent="0.3">
      <c r="A20" s="22"/>
      <c r="B20" s="22"/>
      <c r="C20" s="22"/>
      <c r="D20" s="14" t="s">
        <v>21</v>
      </c>
      <c r="E20" s="14" t="s">
        <v>22</v>
      </c>
      <c r="F20" s="14" t="s">
        <v>23</v>
      </c>
      <c r="G20" s="14" t="s">
        <v>24</v>
      </c>
      <c r="H20" s="15" t="s">
        <v>25</v>
      </c>
      <c r="I20" s="16" t="s">
        <v>26</v>
      </c>
      <c r="J20" s="16" t="s">
        <v>27</v>
      </c>
      <c r="K20" s="17" t="s">
        <v>28</v>
      </c>
      <c r="L20" s="25" t="s">
        <v>50</v>
      </c>
      <c r="M20" s="26"/>
      <c r="N20" s="30" t="s">
        <v>51</v>
      </c>
    </row>
    <row r="21" spans="1:14" x14ac:dyDescent="0.3">
      <c r="A21" s="34">
        <v>1</v>
      </c>
      <c r="B21" s="44" t="s">
        <v>105</v>
      </c>
      <c r="C21" s="34" t="s">
        <v>106</v>
      </c>
      <c r="D21" s="35">
        <v>0.19670000000000001</v>
      </c>
      <c r="E21" s="34"/>
      <c r="F21" s="34">
        <v>565</v>
      </c>
      <c r="G21" s="34">
        <v>529</v>
      </c>
      <c r="H21" s="34">
        <v>7.820000171661377</v>
      </c>
      <c r="I21" s="24"/>
      <c r="J21" s="24"/>
      <c r="K21" s="43">
        <v>0.79166666666666663</v>
      </c>
      <c r="L21" s="22"/>
      <c r="M21" s="22"/>
      <c r="N21" s="31" t="str" cm="1">
        <f t="array" aca="1" ref="N21" ca="1">IF(INDIRECT("M" &amp; ROW())="x", INDIRECT("B" &amp; ROW()) &amp; IF(INDIRECT("E" &amp; ROW())="x", " in 2", " in 3"), "")</f>
        <v/>
      </c>
    </row>
    <row r="22" spans="1:14" ht="171.6" x14ac:dyDescent="0.3">
      <c r="A22" s="37"/>
      <c r="B22" s="46" t="s">
        <v>107</v>
      </c>
      <c r="C22" s="37" t="s">
        <v>108</v>
      </c>
      <c r="D22" s="38">
        <v>0.80330000000000001</v>
      </c>
      <c r="E22" s="37" t="s">
        <v>126</v>
      </c>
      <c r="F22" s="37">
        <v>84</v>
      </c>
      <c r="G22" s="37">
        <v>49</v>
      </c>
      <c r="H22" s="37">
        <v>1.1080000400543213</v>
      </c>
      <c r="I22" s="24">
        <v>1.1299999999999999</v>
      </c>
      <c r="J22" s="24">
        <v>1.1499999999999999</v>
      </c>
      <c r="K22" s="49" t="s">
        <v>132</v>
      </c>
      <c r="L22" s="22">
        <v>7.5</v>
      </c>
      <c r="M22" s="48" t="s">
        <v>126</v>
      </c>
      <c r="N22" s="31" t="str" cm="1">
        <f t="array" aca="1" ref="N22" ca="1">IF(INDIRECT("M" &amp; ROW())="x", INDIRECT("B" &amp; ROW()) &amp; IF(INDIRECT("E" &amp; ROW())="x", " in 2", " in 3"), "")</f>
        <v>Renata Zarazua in 2</v>
      </c>
    </row>
    <row r="23" spans="1:14" x14ac:dyDescent="0.3">
      <c r="A23" s="34">
        <v>2</v>
      </c>
      <c r="B23" s="44" t="s">
        <v>109</v>
      </c>
      <c r="C23" s="34" t="s">
        <v>103</v>
      </c>
      <c r="D23" s="35">
        <v>0.1694</v>
      </c>
      <c r="E23" s="34"/>
      <c r="F23" s="34">
        <v>593</v>
      </c>
      <c r="G23" s="34">
        <v>725</v>
      </c>
      <c r="H23" s="34">
        <v>19</v>
      </c>
      <c r="I23" s="24"/>
      <c r="J23" s="24"/>
      <c r="K23" s="13"/>
      <c r="L23" s="22"/>
      <c r="M23" s="22"/>
      <c r="N23" s="31" t="str" cm="1">
        <f t="array" aca="1" ref="N23" ca="1">IF(INDIRECT("M" &amp; ROW())="x", INDIRECT("B" &amp; ROW()) &amp; IF(INDIRECT("E" &amp; ROW())="x", " in 2", " in 3"), "")</f>
        <v/>
      </c>
    </row>
    <row r="24" spans="1:14" ht="171.6" x14ac:dyDescent="0.3">
      <c r="A24" s="37"/>
      <c r="B24" s="46" t="s">
        <v>110</v>
      </c>
      <c r="C24" s="37" t="s">
        <v>111</v>
      </c>
      <c r="D24" s="38">
        <v>0.8306</v>
      </c>
      <c r="E24" s="37" t="s">
        <v>126</v>
      </c>
      <c r="F24" s="37">
        <v>118</v>
      </c>
      <c r="G24" s="37">
        <v>288</v>
      </c>
      <c r="H24" s="37">
        <v>1.02</v>
      </c>
      <c r="I24" s="24">
        <v>1.02</v>
      </c>
      <c r="J24" s="24">
        <v>1.05</v>
      </c>
      <c r="K24" s="49" t="s">
        <v>133</v>
      </c>
      <c r="L24" s="22">
        <v>7.5</v>
      </c>
      <c r="M24" s="48" t="s">
        <v>126</v>
      </c>
      <c r="N24" s="31" t="str" cm="1">
        <f t="array" aca="1" ref="N24" ca="1">IF(INDIRECT("M" &amp; ROW())="x", INDIRECT("B" &amp; ROW()) &amp; IF(INDIRECT("E" &amp; ROW())="x", " in 2", " in 3"), "")</f>
        <v>Panna Udvardy in 2</v>
      </c>
    </row>
    <row r="25" spans="1:14" x14ac:dyDescent="0.3">
      <c r="A25" s="34">
        <v>3</v>
      </c>
      <c r="B25" s="47" t="s">
        <v>102</v>
      </c>
      <c r="C25" s="34" t="s">
        <v>103</v>
      </c>
      <c r="D25" s="35">
        <v>0.69730000000000003</v>
      </c>
      <c r="E25" s="34" t="s">
        <v>126</v>
      </c>
      <c r="F25" s="34">
        <v>27</v>
      </c>
      <c r="G25" s="34">
        <v>12</v>
      </c>
      <c r="H25" s="34">
        <v>1.1050000190734863</v>
      </c>
      <c r="I25" s="24">
        <v>1.1200000000000001</v>
      </c>
      <c r="J25" s="24">
        <v>1.1499999999999999</v>
      </c>
      <c r="K25" s="13"/>
      <c r="L25" s="22"/>
      <c r="M25" s="48" t="s">
        <v>126</v>
      </c>
      <c r="N25" s="31" t="str" cm="1">
        <f t="array" aca="1" ref="N25" ca="1">IF(INDIRECT("M" &amp; ROW())="x", INDIRECT("B" &amp; ROW()) &amp; IF(INDIRECT("E" &amp; ROW())="x", " in 2", " in 3"), "")</f>
        <v>Beatriz Haddad Maia in 2</v>
      </c>
    </row>
    <row r="26" spans="1:14" ht="202.8" x14ac:dyDescent="0.3">
      <c r="A26" s="37"/>
      <c r="B26" s="45" t="s">
        <v>104</v>
      </c>
      <c r="C26" s="37" t="s">
        <v>103</v>
      </c>
      <c r="D26" s="38">
        <v>0.30270000000000002</v>
      </c>
      <c r="E26" s="37"/>
      <c r="F26" s="37">
        <v>193</v>
      </c>
      <c r="G26" s="37">
        <v>239</v>
      </c>
      <c r="H26" s="37">
        <v>7.9499998092651367</v>
      </c>
      <c r="I26" s="24"/>
      <c r="J26" s="24"/>
      <c r="K26" s="49" t="s">
        <v>134</v>
      </c>
      <c r="L26" s="22">
        <v>7.5</v>
      </c>
      <c r="M26" s="22"/>
      <c r="N26" s="31" t="str" cm="1">
        <f t="array" aca="1" ref="N26" ca="1">IF(INDIRECT("M" &amp; ROW())="x", INDIRECT("B" &amp; ROW()) &amp; IF(INDIRECT("E" &amp; ROW())="x", " in 2", " in 3"), "")</f>
        <v/>
      </c>
    </row>
    <row r="27" spans="1:14" x14ac:dyDescent="0.3">
      <c r="A27" s="22"/>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22"/>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40" t="s">
        <v>112</v>
      </c>
      <c r="B29" s="41"/>
      <c r="C29" s="41"/>
      <c r="D29" s="41"/>
      <c r="E29" s="41"/>
      <c r="F29" s="41"/>
      <c r="G29" s="41"/>
      <c r="H29" s="41"/>
      <c r="I29" s="24"/>
      <c r="J29" s="24"/>
      <c r="K29" s="13"/>
      <c r="L29" s="22"/>
      <c r="M29" s="22"/>
      <c r="N29" s="31" t="str" cm="1">
        <f t="array" aca="1" ref="N29" ca="1">IF(INDIRECT("M" &amp; ROW())="x", INDIRECT("B" &amp; ROW()) &amp; IF(INDIRECT("E" &amp; ROW())="x", " in 2", " in 3"), "")</f>
        <v/>
      </c>
    </row>
    <row r="30" spans="1:14" x14ac:dyDescent="0.3">
      <c r="A30" s="22"/>
      <c r="B30" s="22"/>
      <c r="C30" s="22"/>
      <c r="D30" s="14" t="s">
        <v>21</v>
      </c>
      <c r="E30" s="14" t="s">
        <v>22</v>
      </c>
      <c r="F30" s="14" t="s">
        <v>23</v>
      </c>
      <c r="G30" s="14" t="s">
        <v>24</v>
      </c>
      <c r="H30" s="15" t="s">
        <v>25</v>
      </c>
      <c r="I30" s="16" t="s">
        <v>26</v>
      </c>
      <c r="J30" s="16" t="s">
        <v>27</v>
      </c>
      <c r="K30" s="17" t="s">
        <v>28</v>
      </c>
      <c r="L30" s="25" t="s">
        <v>50</v>
      </c>
      <c r="M30" s="26"/>
      <c r="N30" s="30" t="s">
        <v>51</v>
      </c>
    </row>
    <row r="31" spans="1:14" x14ac:dyDescent="0.3">
      <c r="A31" s="34">
        <v>1</v>
      </c>
      <c r="B31" s="44" t="s">
        <v>119</v>
      </c>
      <c r="C31" s="34" t="s">
        <v>74</v>
      </c>
      <c r="D31" s="35">
        <v>0.18509999999999999</v>
      </c>
      <c r="E31" s="34"/>
      <c r="F31" s="34">
        <v>230</v>
      </c>
      <c r="G31" s="34">
        <v>91</v>
      </c>
      <c r="H31" s="34">
        <v>4.7899999618530273</v>
      </c>
      <c r="I31" s="24"/>
      <c r="J31" s="24"/>
      <c r="K31" s="43">
        <v>0.375</v>
      </c>
      <c r="L31" s="22"/>
      <c r="M31" s="22"/>
      <c r="N31" s="31" t="str" cm="1">
        <f t="array" aca="1" ref="N31" ca="1">IF(INDIRECT("M" &amp; ROW())="x", INDIRECT("B" &amp; ROW()) &amp; IF(INDIRECT("E" &amp; ROW())="x", " in 2", " in 3"), "")</f>
        <v/>
      </c>
    </row>
    <row r="32" spans="1:14" ht="171.6" x14ac:dyDescent="0.3">
      <c r="A32" s="37"/>
      <c r="B32" s="46" t="s">
        <v>120</v>
      </c>
      <c r="C32" s="37" t="s">
        <v>84</v>
      </c>
      <c r="D32" s="38">
        <v>0.81489999999999996</v>
      </c>
      <c r="E32" s="37" t="s">
        <v>126</v>
      </c>
      <c r="F32" s="37">
        <v>110</v>
      </c>
      <c r="G32" s="37">
        <v>41</v>
      </c>
      <c r="H32" s="37">
        <v>1.1929999589920044</v>
      </c>
      <c r="I32" s="24">
        <v>1.25</v>
      </c>
      <c r="J32" s="24">
        <v>1.3</v>
      </c>
      <c r="K32" s="49" t="s">
        <v>127</v>
      </c>
      <c r="L32" s="22">
        <v>7.5</v>
      </c>
      <c r="M32" s="48" t="s">
        <v>126</v>
      </c>
      <c r="N32" s="31" t="str" cm="1">
        <f t="array" aca="1" ref="N32" ca="1">IF(INDIRECT("M" &amp; ROW())="x", INDIRECT("B" &amp; ROW()) &amp; IF(INDIRECT("E" &amp; ROW())="x", " in 2", " in 3"), "")</f>
        <v>Darja Semenistaja in 2</v>
      </c>
    </row>
    <row r="33" spans="1:14" x14ac:dyDescent="0.3">
      <c r="A33" s="34">
        <v>2</v>
      </c>
      <c r="B33" s="47" t="s">
        <v>116</v>
      </c>
      <c r="C33" s="34" t="s">
        <v>117</v>
      </c>
      <c r="D33" s="35">
        <v>0.50939999999999996</v>
      </c>
      <c r="E33" s="34"/>
      <c r="F33" s="34">
        <v>117</v>
      </c>
      <c r="G33" s="34">
        <v>303</v>
      </c>
      <c r="H33" s="34">
        <v>1.5149999856948853</v>
      </c>
      <c r="I33" s="24">
        <v>1.57</v>
      </c>
      <c r="J33" s="24">
        <v>1.65</v>
      </c>
      <c r="K33" s="13"/>
      <c r="L33" s="22"/>
      <c r="M33" s="48" t="s">
        <v>126</v>
      </c>
      <c r="N33" s="31" t="str" cm="1">
        <f t="array" aca="1" ref="N33" ca="1">IF(INDIRECT("M" &amp; ROW())="x", INDIRECT("B" &amp; ROW()) &amp; IF(INDIRECT("E" &amp; ROW())="x", " in 2", " in 3"), "")</f>
        <v>Julia Grabher in 3</v>
      </c>
    </row>
    <row r="34" spans="1:14" ht="171.6" x14ac:dyDescent="0.3">
      <c r="A34" s="37"/>
      <c r="B34" s="45" t="s">
        <v>118</v>
      </c>
      <c r="C34" s="37" t="s">
        <v>86</v>
      </c>
      <c r="D34" s="38">
        <v>0.49059999999999998</v>
      </c>
      <c r="E34" s="37" t="s">
        <v>126</v>
      </c>
      <c r="F34" s="37">
        <v>192</v>
      </c>
      <c r="G34" s="37">
        <v>211</v>
      </c>
      <c r="H34" s="37">
        <v>2.5799999237060547</v>
      </c>
      <c r="I34" s="24"/>
      <c r="J34" s="24"/>
      <c r="K34" s="49" t="s">
        <v>128</v>
      </c>
      <c r="L34" s="22">
        <v>7</v>
      </c>
      <c r="M34" s="22"/>
      <c r="N34" s="31" t="str" cm="1">
        <f t="array" aca="1" ref="N34" ca="1">IF(INDIRECT("M" &amp; ROW())="x", INDIRECT("B" &amp; ROW()) &amp; IF(INDIRECT("E" &amp; ROW())="x", " in 2", " in 3"), "")</f>
        <v/>
      </c>
    </row>
    <row r="35" spans="1:14" x14ac:dyDescent="0.3">
      <c r="A35" s="34">
        <v>3</v>
      </c>
      <c r="B35" s="47" t="s">
        <v>121</v>
      </c>
      <c r="C35" s="34" t="s">
        <v>74</v>
      </c>
      <c r="D35" s="35">
        <v>0.39219999999999999</v>
      </c>
      <c r="E35" s="34"/>
      <c r="F35" s="34">
        <v>125</v>
      </c>
      <c r="G35" s="34">
        <v>34</v>
      </c>
      <c r="H35" s="34">
        <v>1.4099999666213989</v>
      </c>
      <c r="I35" s="24">
        <v>1.41</v>
      </c>
      <c r="J35" s="24">
        <v>1.6</v>
      </c>
      <c r="K35" s="13"/>
      <c r="L35" s="22"/>
      <c r="M35" s="48" t="s">
        <v>126</v>
      </c>
      <c r="N35" s="31" t="str" cm="1">
        <f t="array" aca="1" ref="N35" ca="1">IF(INDIRECT("M" &amp; ROW())="x", INDIRECT("B" &amp; ROW()) &amp; IF(INDIRECT("E" &amp; ROW())="x", " in 2", " in 3"), "")</f>
        <v>Leyre Romero Gormaz in 3</v>
      </c>
    </row>
    <row r="36" spans="1:14" ht="218.4" x14ac:dyDescent="0.3">
      <c r="A36" s="37"/>
      <c r="B36" s="45" t="s">
        <v>122</v>
      </c>
      <c r="C36" s="37" t="s">
        <v>74</v>
      </c>
      <c r="D36" s="38">
        <v>0.60780000000000001</v>
      </c>
      <c r="E36" s="37" t="s">
        <v>126</v>
      </c>
      <c r="F36" s="37">
        <v>244</v>
      </c>
      <c r="G36" s="37">
        <v>92</v>
      </c>
      <c r="H36" s="37">
        <v>2.9500000476837158</v>
      </c>
      <c r="I36" s="24"/>
      <c r="J36" s="24"/>
      <c r="K36" s="49" t="s">
        <v>129</v>
      </c>
      <c r="L36" s="22">
        <v>7</v>
      </c>
      <c r="M36" s="22"/>
      <c r="N36" s="31" t="str" cm="1">
        <f t="array" aca="1" ref="N36" ca="1">IF(INDIRECT("M" &amp; ROW())="x", INDIRECT("B" &amp; ROW()) &amp; IF(INDIRECT("E" &amp; ROW())="x", " in 2", " in 3"), "")</f>
        <v/>
      </c>
    </row>
    <row r="37" spans="1:14" x14ac:dyDescent="0.3">
      <c r="A37" s="34">
        <v>4</v>
      </c>
      <c r="B37" s="44" t="s">
        <v>123</v>
      </c>
      <c r="C37" s="34" t="s">
        <v>124</v>
      </c>
      <c r="D37" s="35">
        <v>0.44790000000000002</v>
      </c>
      <c r="E37" s="34"/>
      <c r="F37" s="34">
        <v>201</v>
      </c>
      <c r="G37" s="34">
        <v>98</v>
      </c>
      <c r="H37" s="34">
        <v>4.7699999809265137</v>
      </c>
      <c r="I37" s="24"/>
      <c r="J37" s="24"/>
      <c r="K37" s="13"/>
      <c r="L37" s="22"/>
      <c r="M37" s="22"/>
      <c r="N37" s="31" t="str" cm="1">
        <f t="array" aca="1" ref="N37" ca="1">IF(INDIRECT("M" &amp; ROW())="x", INDIRECT("B" &amp; ROW()) &amp; IF(INDIRECT("E" &amp; ROW())="x", " in 2", " in 3"), "")</f>
        <v/>
      </c>
    </row>
    <row r="38" spans="1:14" ht="140.4" x14ac:dyDescent="0.3">
      <c r="A38" s="37"/>
      <c r="B38" s="46" t="s">
        <v>125</v>
      </c>
      <c r="C38" s="37" t="s">
        <v>81</v>
      </c>
      <c r="D38" s="38">
        <v>0.55210000000000004</v>
      </c>
      <c r="E38" s="37" t="s">
        <v>126</v>
      </c>
      <c r="F38" s="37">
        <v>113</v>
      </c>
      <c r="G38" s="37">
        <v>57</v>
      </c>
      <c r="H38" s="37">
        <v>1.1929999589920044</v>
      </c>
      <c r="I38" s="24">
        <v>1.18</v>
      </c>
      <c r="J38" s="24">
        <v>1.25</v>
      </c>
      <c r="K38" s="49" t="s">
        <v>130</v>
      </c>
      <c r="L38" s="22">
        <v>7.5</v>
      </c>
      <c r="M38" s="48" t="s">
        <v>126</v>
      </c>
      <c r="N38" s="31" t="str" cm="1">
        <f t="array" aca="1" ref="N38" ca="1">IF(INDIRECT("M" &amp; ROW())="x", INDIRECT("B" &amp; ROW()) &amp; IF(INDIRECT("E" &amp; ROW())="x", " in 2", " in 3"), "")</f>
        <v>Sara Bejlek in 2</v>
      </c>
    </row>
    <row r="39" spans="1:14" x14ac:dyDescent="0.3">
      <c r="A39" s="34">
        <v>5</v>
      </c>
      <c r="B39" s="47" t="s">
        <v>113</v>
      </c>
      <c r="C39" s="34" t="s">
        <v>100</v>
      </c>
      <c r="D39" s="35">
        <v>0.47610000000000002</v>
      </c>
      <c r="E39" s="34" t="s">
        <v>126</v>
      </c>
      <c r="F39" s="34">
        <v>149</v>
      </c>
      <c r="G39" s="34">
        <v>61</v>
      </c>
      <c r="H39" s="34">
        <v>1.3530000448226929</v>
      </c>
      <c r="I39" s="24">
        <v>1.44</v>
      </c>
      <c r="J39" s="24">
        <v>1.5</v>
      </c>
      <c r="K39" s="13"/>
      <c r="L39" s="22"/>
      <c r="M39" s="48" t="s">
        <v>126</v>
      </c>
      <c r="N39" s="31" t="str" cm="1">
        <f t="array" aca="1" ref="N39" ca="1">IF(INDIRECT("M" &amp; ROW())="x", INDIRECT("B" &amp; ROW()) &amp; IF(INDIRECT("E" &amp; ROW())="x", " in 2", " in 3"), "")</f>
        <v>Oksana Selekhmeteva in 2</v>
      </c>
    </row>
    <row r="40" spans="1:14" ht="156" x14ac:dyDescent="0.3">
      <c r="A40" s="37"/>
      <c r="B40" s="45" t="s">
        <v>114</v>
      </c>
      <c r="C40" s="37" t="s">
        <v>74</v>
      </c>
      <c r="D40" s="38">
        <v>0.52390000000000003</v>
      </c>
      <c r="E40" s="37"/>
      <c r="F40" s="37">
        <v>458</v>
      </c>
      <c r="G40" s="37" t="s">
        <v>115</v>
      </c>
      <c r="H40" s="37">
        <v>3.2400000095367432</v>
      </c>
      <c r="I40" s="24"/>
      <c r="J40" s="24"/>
      <c r="K40" s="49" t="s">
        <v>131</v>
      </c>
      <c r="L40" s="22">
        <v>7.5</v>
      </c>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16">
    <sortCondition ref="A7:A16"/>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2025-09-11T09:03:00Z</dcterms:modified>
</cp:coreProperties>
</file>