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7B75B490-FD2D-4A29-BC71-7C0849E4CC42}" xr6:coauthVersionLast="47" xr6:coauthVersionMax="47" xr10:uidLastSave="{00000000-0000-0000-0000-000000000000}"/>
  <bookViews>
    <workbookView xWindow="-312" yWindow="120" windowWidth="23304" windowHeight="12228"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02" i="6" l="1"/>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379" i="6"/>
  <c r="N380" i="6"/>
  <c r="N381" i="6"/>
  <c r="N382" i="6"/>
  <c r="N12" i="6" a="1"/>
  <c r="N14" i="6" a="1"/>
  <c r="N11" i="6" a="1"/>
  <c r="N15" i="6" a="1"/>
  <c r="N13" i="6" a="1"/>
  <c r="N13" i="6" l="1"/>
  <c r="N15" i="6"/>
  <c r="N11" i="6"/>
  <c r="N14" i="6"/>
  <c r="N12" i="6"/>
  <c r="N40" i="1" a="1"/>
  <c r="N170" i="1" a="1"/>
  <c r="N35" i="1" a="1"/>
  <c r="N146" i="1" a="1"/>
  <c r="N28" i="6" a="1"/>
  <c r="N73" i="1" a="1"/>
  <c r="N16" i="1" a="1"/>
  <c r="N77" i="1" a="1"/>
  <c r="N199" i="6" a="1"/>
  <c r="N62" i="1" a="1"/>
  <c r="N95" i="1" a="1"/>
  <c r="N98" i="1" a="1"/>
  <c r="N161" i="6" a="1"/>
  <c r="N96" i="6" a="1"/>
  <c r="N22" i="6" a="1"/>
  <c r="N89" i="1" a="1"/>
  <c r="N146" i="6" a="1"/>
  <c r="N116" i="1" a="1"/>
  <c r="N46" i="1" a="1"/>
  <c r="N126" i="6" a="1"/>
  <c r="N60" i="6" a="1"/>
  <c r="N172" i="1" a="1"/>
  <c r="N136" i="6" a="1"/>
  <c r="N114" i="6" a="1"/>
  <c r="N84" i="6" a="1"/>
  <c r="N17" i="1" a="1"/>
  <c r="N145" i="6" a="1"/>
  <c r="N172" i="6" a="1"/>
  <c r="N39" i="1" a="1"/>
  <c r="N194" i="6" a="1"/>
  <c r="N156" i="6" a="1"/>
  <c r="N107" i="1" a="1"/>
  <c r="N64" i="1" a="1"/>
  <c r="N70" i="6" a="1"/>
  <c r="N54" i="1" a="1"/>
  <c r="N8" i="6" a="1"/>
  <c r="N34" i="1" a="1"/>
  <c r="N69" i="1" a="1"/>
  <c r="N43" i="1" a="1"/>
  <c r="N155" i="6" a="1"/>
  <c r="N207" i="6" a="1"/>
  <c r="N9" i="1" a="1"/>
  <c r="N33" i="6" a="1"/>
  <c r="N198" i="6" a="1"/>
  <c r="N201" i="6" a="1"/>
  <c r="N118" i="6" a="1"/>
  <c r="N175" i="1" a="1"/>
  <c r="N145" i="1" a="1"/>
  <c r="N127" i="6" a="1"/>
  <c r="N105" i="1" a="1"/>
  <c r="N150" i="6" a="1"/>
  <c r="N118" i="1" a="1"/>
  <c r="N10" i="6" a="1"/>
  <c r="N48" i="6" a="1"/>
  <c r="N49" i="6" a="1"/>
  <c r="N134" i="6" a="1"/>
  <c r="N57" i="6" a="1"/>
  <c r="N162" i="1" a="1"/>
  <c r="N149" i="1" a="1"/>
  <c r="N41" i="1" a="1"/>
  <c r="N71" i="1" a="1"/>
  <c r="N169" i="6" a="1"/>
  <c r="N147" i="6" a="1"/>
  <c r="N112" i="1" a="1"/>
  <c r="N137" i="6" a="1"/>
  <c r="N24" i="1" a="1"/>
  <c r="N111" i="1" a="1"/>
  <c r="N127" i="1" a="1"/>
  <c r="N163" i="6" a="1"/>
  <c r="N141" i="6" a="1"/>
  <c r="N148" i="6" a="1"/>
  <c r="N153" i="6" a="1"/>
  <c r="N133" i="6" a="1"/>
  <c r="N87" i="1" a="1"/>
  <c r="N205" i="6" a="1"/>
  <c r="N142" i="1" a="1"/>
  <c r="N25" i="6" a="1"/>
  <c r="N65" i="6" a="1"/>
  <c r="N120" i="6" a="1"/>
  <c r="N80" i="1" a="1"/>
  <c r="N32" i="6" a="1"/>
  <c r="N164" i="6" a="1"/>
  <c r="N19" i="6" a="1"/>
  <c r="N55" i="6" a="1"/>
  <c r="N216" i="6" a="1"/>
  <c r="N128" i="6" a="1"/>
  <c r="N218" i="6" a="1"/>
  <c r="N7" i="6" a="1"/>
  <c r="N124" i="1" a="1"/>
  <c r="N58" i="1" a="1"/>
  <c r="N110" i="6" a="1"/>
  <c r="N91" i="1" a="1"/>
  <c r="N30" i="1" a="1"/>
  <c r="N77" i="6" a="1"/>
  <c r="N186" i="6" a="1"/>
  <c r="N70" i="1" a="1"/>
  <c r="N81" i="6" a="1"/>
  <c r="N73" i="6" a="1"/>
  <c r="N84" i="1" a="1"/>
  <c r="N10" i="1" a="1"/>
  <c r="N25" i="1" a="1"/>
  <c r="N56" i="1" a="1"/>
  <c r="N124" i="6" a="1"/>
  <c r="N110" i="1" a="1"/>
  <c r="N125" i="1" a="1"/>
  <c r="N23" i="1" a="1"/>
  <c r="N202" i="6" a="1"/>
  <c r="N26" i="6" a="1"/>
  <c r="N168" i="6" a="1"/>
  <c r="N54" i="6" a="1"/>
  <c r="N58" i="6" a="1"/>
  <c r="N153" i="1" a="1"/>
  <c r="N152" i="1" a="1"/>
  <c r="N21" i="6" a="1"/>
  <c r="N52" i="6" a="1"/>
  <c r="N138" i="1" a="1"/>
  <c r="N34" i="6" a="1"/>
  <c r="N130" i="6" a="1"/>
  <c r="N59" i="1" a="1"/>
  <c r="N115" i="1" a="1"/>
  <c r="N62" i="6" a="1"/>
  <c r="N78" i="1" a="1"/>
  <c r="N88" i="1" a="1"/>
  <c r="N82" i="1" a="1"/>
  <c r="N114" i="1" a="1"/>
  <c r="N161" i="1" a="1"/>
  <c r="N203" i="6" a="1"/>
  <c r="N108" i="1" a="1"/>
  <c r="N50" i="6" a="1"/>
  <c r="N49" i="1" a="1"/>
  <c r="N155" i="1" a="1"/>
  <c r="N151" i="6" a="1"/>
  <c r="N33" i="1" a="1"/>
  <c r="N20" i="1" a="1"/>
  <c r="N177" i="1" a="1"/>
  <c r="N120" i="1" a="1"/>
  <c r="N159" i="1" a="1"/>
  <c r="N180" i="6" a="1"/>
  <c r="N166" i="6" a="1"/>
  <c r="N206" i="6" a="1"/>
  <c r="N107" i="6" a="1"/>
  <c r="N53" i="6" a="1"/>
  <c r="N215" i="6" a="1"/>
  <c r="N61" i="6" a="1"/>
  <c r="N51" i="6" a="1"/>
  <c r="N178" i="1" a="1"/>
  <c r="N126" i="1" a="1"/>
  <c r="N91" i="6" a="1"/>
  <c r="N67" i="1" a="1"/>
  <c r="N99" i="1" a="1"/>
  <c r="N132" i="1" a="1"/>
  <c r="N98" i="6" a="1"/>
  <c r="N38" i="1" a="1"/>
  <c r="N97" i="1" a="1"/>
  <c r="N144" i="1" a="1"/>
  <c r="N26" i="1" a="1"/>
  <c r="N39" i="6" a="1"/>
  <c r="N83" i="1" a="1"/>
  <c r="N8" i="1" a="1"/>
  <c r="N104" i="6" a="1"/>
  <c r="N85" i="1" a="1"/>
  <c r="N151" i="1" a="1"/>
  <c r="N94" i="6" a="1"/>
  <c r="N19" i="1" a="1"/>
  <c r="N81" i="1" a="1"/>
  <c r="N109" i="6" a="1"/>
  <c r="N47" i="1" a="1"/>
  <c r="N24" i="6" a="1"/>
  <c r="N162" i="6" a="1"/>
  <c r="N42" i="1" a="1"/>
  <c r="N65" i="1" a="1"/>
  <c r="N173" i="1" a="1"/>
  <c r="N180" i="1" a="1"/>
  <c r="N190" i="6" a="1"/>
  <c r="N179" i="1" a="1"/>
  <c r="N69" i="6" a="1"/>
  <c r="N200" i="6" a="1"/>
  <c r="N167" i="6" a="1"/>
  <c r="N171" i="6" a="1"/>
  <c r="N18" i="1" a="1"/>
  <c r="N174" i="6" a="1"/>
  <c r="N20" i="6" a="1"/>
  <c r="N56" i="6" a="1"/>
  <c r="N119" i="6" a="1"/>
  <c r="N48" i="1" a="1"/>
  <c r="N106" i="6" a="1"/>
  <c r="N185" i="6" a="1"/>
  <c r="N35" i="6" a="1"/>
  <c r="N29" i="6" a="1"/>
  <c r="N27" i="6" a="1"/>
  <c r="N197" i="6" a="1"/>
  <c r="N113" i="6" a="1"/>
  <c r="N209" i="6" a="1"/>
  <c r="N80" i="6" a="1"/>
  <c r="N86" i="1" a="1"/>
  <c r="N76" i="6" a="1"/>
  <c r="N148" i="1" a="1"/>
  <c r="N93" i="6" a="1"/>
  <c r="N184" i="6" a="1"/>
  <c r="N154" i="6" a="1"/>
  <c r="N46" i="6" a="1"/>
  <c r="N71" i="6" a="1"/>
  <c r="N158" i="1" a="1"/>
  <c r="N103" i="6" a="1"/>
  <c r="N79" i="6" a="1"/>
  <c r="N41" i="6" a="1"/>
  <c r="N171" i="1" a="1"/>
  <c r="N117" i="6" a="1"/>
  <c r="N21" i="1" a="1"/>
  <c r="N60" i="1" a="1"/>
  <c r="N100" i="1" a="1"/>
  <c r="N63" i="6" a="1"/>
  <c r="N83" i="6" a="1"/>
  <c r="N170" i="6" a="1"/>
  <c r="N104" i="1" a="1"/>
  <c r="N100" i="6" a="1"/>
  <c r="N138" i="6" a="1"/>
  <c r="N105" i="6" a="1"/>
  <c r="N122" i="1" a="1"/>
  <c r="N85" i="6" a="1"/>
  <c r="N150" i="1" a="1"/>
  <c r="N57" i="1" a="1"/>
  <c r="N96" i="1" a="1"/>
  <c r="N9" i="6" a="1"/>
  <c r="N28" i="1" a="1"/>
  <c r="N189" i="6" a="1"/>
  <c r="N137" i="1" a="1"/>
  <c r="N165" i="6" a="1"/>
  <c r="N175" i="6" a="1"/>
  <c r="N134" i="1" a="1"/>
  <c r="N52" i="1" a="1"/>
  <c r="N112" i="6" a="1"/>
  <c r="N37" i="6" a="1"/>
  <c r="N135" i="1" a="1"/>
  <c r="N74" i="6" a="1"/>
  <c r="N90" i="6" a="1"/>
  <c r="N45" i="6" a="1"/>
  <c r="N147" i="1" a="1"/>
  <c r="N53" i="1" a="1"/>
  <c r="N94" i="1" a="1"/>
  <c r="N72" i="1" a="1"/>
  <c r="N191" i="6" a="1"/>
  <c r="N42" i="6" a="1"/>
  <c r="N90" i="1" a="1"/>
  <c r="N44" i="1" a="1"/>
  <c r="N167" i="1" a="1"/>
  <c r="N74" i="1" a="1"/>
  <c r="N214" i="6" a="1"/>
  <c r="N102" i="6" a="1"/>
  <c r="N129" i="6" a="1"/>
  <c r="N181" i="6" a="1"/>
  <c r="N208" i="6" a="1"/>
  <c r="N178" i="6" a="1"/>
  <c r="N154" i="1" a="1"/>
  <c r="N143" i="6" a="1"/>
  <c r="N111" i="6" a="1"/>
  <c r="N108" i="6" a="1"/>
  <c r="N139" i="1" a="1"/>
  <c r="N89" i="6" a="1"/>
  <c r="N123" i="1" a="1"/>
  <c r="N75" i="6" a="1"/>
  <c r="N192" i="6" a="1"/>
  <c r="N32" i="1" a="1"/>
  <c r="N27" i="1" a="1"/>
  <c r="N36" i="1" a="1"/>
  <c r="N130" i="1" a="1"/>
  <c r="N149" i="6" a="1"/>
  <c r="N140" i="6" a="1"/>
  <c r="N217" i="6" a="1"/>
  <c r="N139" i="6" a="1"/>
  <c r="N163" i="1" a="1"/>
  <c r="N165" i="1" a="1"/>
  <c r="N50" i="1" a="1"/>
  <c r="N92" i="1" a="1"/>
  <c r="N38" i="6" a="1"/>
  <c r="N45" i="1" a="1"/>
  <c r="N44" i="6" a="1"/>
  <c r="N40" i="6" a="1"/>
  <c r="N122" i="6" a="1"/>
  <c r="N195" i="6" a="1"/>
  <c r="N17" i="6" a="1"/>
  <c r="N95" i="6" a="1"/>
  <c r="N93" i="1" a="1"/>
  <c r="N121" i="1" a="1"/>
  <c r="N88" i="6" a="1"/>
  <c r="N97" i="6" a="1"/>
  <c r="N143" i="1" a="1"/>
  <c r="N188" i="6" a="1"/>
  <c r="N16" i="6" a="1"/>
  <c r="N99" i="6" a="1"/>
  <c r="N66" i="6" a="1"/>
  <c r="N168" i="1" a="1"/>
  <c r="N211" i="6" a="1"/>
  <c r="N179" i="6" a="1"/>
  <c r="N177" i="6" a="1"/>
  <c r="N136" i="1" a="1"/>
  <c r="N12" i="1" a="1"/>
  <c r="N30" i="6" a="1"/>
  <c r="N212" i="6" a="1"/>
  <c r="N113" i="1" a="1"/>
  <c r="N68" i="1" a="1"/>
  <c r="N131" i="6" a="1"/>
  <c r="N116" i="6" a="1"/>
  <c r="N213" i="6" a="1"/>
  <c r="N15" i="1" a="1"/>
  <c r="N55" i="1" a="1"/>
  <c r="N125" i="6" a="1"/>
  <c r="N31" i="6" a="1"/>
  <c r="N123" i="6" a="1"/>
  <c r="N187" i="6" a="1"/>
  <c r="N115" i="6" a="1"/>
  <c r="N152" i="6" a="1"/>
  <c r="N164" i="1" a="1"/>
  <c r="N61" i="1" a="1"/>
  <c r="N158" i="6" a="1"/>
  <c r="N11" i="1" a="1"/>
  <c r="N196" i="6" a="1"/>
  <c r="N204" i="6" a="1"/>
  <c r="N31" i="1" a="1"/>
  <c r="N66" i="1" a="1"/>
  <c r="N135" i="6" a="1"/>
  <c r="N157" i="6" a="1"/>
  <c r="N173" i="6" a="1"/>
  <c r="N82" i="6" a="1"/>
  <c r="N92" i="6" a="1"/>
  <c r="N47" i="6" a="1"/>
  <c r="N13" i="1" a="1"/>
  <c r="N59" i="6" a="1"/>
  <c r="N181" i="1" a="1"/>
  <c r="N86" i="6" a="1"/>
  <c r="N142" i="6" a="1"/>
  <c r="N102" i="1" a="1"/>
  <c r="N160" i="6" a="1"/>
  <c r="N51" i="1" a="1"/>
  <c r="N75" i="1" a="1"/>
  <c r="N169" i="1" a="1"/>
  <c r="N78" i="6" a="1"/>
  <c r="N121" i="6" a="1"/>
  <c r="N156" i="1" a="1"/>
  <c r="N176" i="6" a="1"/>
  <c r="N129" i="1" a="1"/>
  <c r="N157" i="1" a="1"/>
  <c r="N63" i="1" a="1"/>
  <c r="N37" i="1" a="1"/>
  <c r="N193" i="6" a="1"/>
  <c r="N119" i="1" a="1"/>
  <c r="N132" i="6" a="1"/>
  <c r="N144" i="6" a="1"/>
  <c r="N174" i="1" a="1"/>
  <c r="N109" i="1" a="1"/>
  <c r="N176" i="1" a="1"/>
  <c r="N43" i="6" a="1"/>
  <c r="N133" i="1" a="1"/>
  <c r="N103" i="1" a="1"/>
  <c r="N67" i="6" a="1"/>
  <c r="N101" i="1" a="1"/>
  <c r="N7" i="1" a="1"/>
  <c r="N131" i="1" a="1"/>
  <c r="N72" i="6" a="1"/>
  <c r="N117" i="1" a="1"/>
  <c r="N128" i="1" a="1"/>
  <c r="N160" i="1" a="1"/>
  <c r="N183" i="6" a="1"/>
  <c r="N87" i="6" a="1"/>
  <c r="N101" i="6" a="1"/>
  <c r="N36" i="6" a="1"/>
  <c r="N68" i="6" a="1"/>
  <c r="N29" i="1" a="1"/>
  <c r="N141" i="1" a="1"/>
  <c r="N23" i="6" a="1"/>
  <c r="N64" i="6" a="1"/>
  <c r="N79" i="1" a="1"/>
  <c r="N210" i="6" a="1"/>
  <c r="N159" i="6" a="1"/>
  <c r="N106" i="1" a="1"/>
  <c r="N140" i="1" a="1"/>
  <c r="N166" i="1" a="1"/>
  <c r="N182" i="6" a="1"/>
  <c r="N76" i="1" a="1"/>
  <c r="N76" i="1" l="1"/>
  <c r="N182" i="6"/>
  <c r="N166" i="1"/>
  <c r="N140" i="1"/>
  <c r="N106" i="1"/>
  <c r="N159" i="6"/>
  <c r="N210" i="6"/>
  <c r="N79" i="1"/>
  <c r="N64" i="6"/>
  <c r="N23" i="6"/>
  <c r="N141" i="1"/>
  <c r="N29" i="1"/>
  <c r="N68" i="6"/>
  <c r="N36" i="6"/>
  <c r="N101" i="6"/>
  <c r="N87" i="6"/>
  <c r="N183" i="6"/>
  <c r="N160" i="1"/>
  <c r="N128" i="1"/>
  <c r="N117" i="1"/>
  <c r="N72" i="6"/>
  <c r="N131" i="1"/>
  <c r="N7" i="1"/>
  <c r="O7" i="1" s="1"/>
  <c r="N101" i="1"/>
  <c r="N67" i="6"/>
  <c r="N103" i="1"/>
  <c r="N133" i="1"/>
  <c r="N43" i="6"/>
  <c r="N176" i="1"/>
  <c r="N109" i="1"/>
  <c r="N174" i="1"/>
  <c r="N144" i="6"/>
  <c r="N132" i="6"/>
  <c r="N119" i="1"/>
  <c r="N193" i="6"/>
  <c r="N37" i="1"/>
  <c r="N63" i="1"/>
  <c r="N157" i="1"/>
  <c r="N129" i="1"/>
  <c r="N176" i="6"/>
  <c r="N156" i="1"/>
  <c r="N121" i="6"/>
  <c r="N78" i="6"/>
  <c r="N169" i="1"/>
  <c r="N75" i="1"/>
  <c r="N51" i="1"/>
  <c r="N160" i="6"/>
  <c r="N102" i="1"/>
  <c r="N142" i="6"/>
  <c r="N86" i="6"/>
  <c r="N181" i="1"/>
  <c r="N59" i="6"/>
  <c r="N13" i="1"/>
  <c r="N47" i="6"/>
  <c r="N92" i="6"/>
  <c r="N82" i="6"/>
  <c r="N173" i="6"/>
  <c r="N157" i="6"/>
  <c r="N135" i="6"/>
  <c r="N66" i="1"/>
  <c r="N31" i="1"/>
  <c r="N204" i="6"/>
  <c r="N196" i="6"/>
  <c r="N11" i="1"/>
  <c r="N158" i="6"/>
  <c r="N61" i="1"/>
  <c r="N164" i="1"/>
  <c r="N152" i="6"/>
  <c r="N115" i="6"/>
  <c r="N187" i="6"/>
  <c r="N123" i="6"/>
  <c r="N31" i="6"/>
  <c r="N125" i="6"/>
  <c r="N55" i="1"/>
  <c r="N15" i="1"/>
  <c r="N213" i="6"/>
  <c r="N116" i="6"/>
  <c r="N131" i="6"/>
  <c r="N68" i="1"/>
  <c r="N113" i="1"/>
  <c r="N212" i="6"/>
  <c r="N30" i="6"/>
  <c r="N12" i="1"/>
  <c r="N136" i="1"/>
  <c r="N177" i="6"/>
  <c r="N179" i="6"/>
  <c r="N211" i="6"/>
  <c r="N168" i="1"/>
  <c r="N66" i="6"/>
  <c r="N99" i="6"/>
  <c r="N16" i="6"/>
  <c r="N188" i="6"/>
  <c r="N143" i="1"/>
  <c r="N97" i="6"/>
  <c r="N88" i="6"/>
  <c r="N121" i="1"/>
  <c r="N93" i="1"/>
  <c r="N95" i="6"/>
  <c r="N17" i="6"/>
  <c r="N195" i="6"/>
  <c r="N122" i="6"/>
  <c r="N40" i="6"/>
  <c r="N44" i="6"/>
  <c r="N45" i="1"/>
  <c r="N38" i="6"/>
  <c r="N92" i="1"/>
  <c r="N50" i="1"/>
  <c r="N165" i="1"/>
  <c r="N163" i="1"/>
  <c r="N139" i="6"/>
  <c r="N217" i="6"/>
  <c r="N140" i="6"/>
  <c r="N149" i="6"/>
  <c r="N130" i="1"/>
  <c r="N36" i="1"/>
  <c r="N27" i="1"/>
  <c r="N32" i="1"/>
  <c r="N192" i="6"/>
  <c r="N75" i="6"/>
  <c r="N123" i="1"/>
  <c r="N89" i="6"/>
  <c r="N139" i="1"/>
  <c r="N108" i="6"/>
  <c r="N111" i="6"/>
  <c r="N143" i="6"/>
  <c r="N154" i="1"/>
  <c r="N178" i="6"/>
  <c r="N208" i="6"/>
  <c r="N181" i="6"/>
  <c r="N129" i="6"/>
  <c r="N102" i="6"/>
  <c r="N214" i="6"/>
  <c r="N74" i="1"/>
  <c r="N167" i="1"/>
  <c r="N44" i="1"/>
  <c r="N90" i="1"/>
  <c r="N42" i="6"/>
  <c r="N191" i="6"/>
  <c r="N72" i="1"/>
  <c r="N94" i="1"/>
  <c r="N53" i="1"/>
  <c r="N147" i="1"/>
  <c r="N45" i="6"/>
  <c r="N90" i="6"/>
  <c r="N74" i="6"/>
  <c r="N135" i="1"/>
  <c r="N37" i="6"/>
  <c r="N112" i="6"/>
  <c r="N52" i="1"/>
  <c r="N134" i="1"/>
  <c r="N175" i="6"/>
  <c r="N165" i="6"/>
  <c r="N137" i="1"/>
  <c r="N189" i="6"/>
  <c r="N28" i="1"/>
  <c r="N9" i="6"/>
  <c r="N96" i="1"/>
  <c r="N57" i="1"/>
  <c r="N150" i="1"/>
  <c r="N85" i="6"/>
  <c r="N122" i="1"/>
  <c r="N105" i="6"/>
  <c r="N138" i="6"/>
  <c r="N100" i="6"/>
  <c r="N104" i="1"/>
  <c r="N170" i="6"/>
  <c r="N83" i="6"/>
  <c r="N63" i="6"/>
  <c r="N100" i="1"/>
  <c r="N60" i="1"/>
  <c r="N21" i="1"/>
  <c r="N117" i="6"/>
  <c r="N171" i="1"/>
  <c r="N41" i="6"/>
  <c r="N79" i="6"/>
  <c r="N103" i="6"/>
  <c r="N158" i="1"/>
  <c r="N71" i="6"/>
  <c r="N46" i="6"/>
  <c r="N154" i="6"/>
  <c r="N184" i="6"/>
  <c r="N93" i="6"/>
  <c r="N148" i="1"/>
  <c r="N76" i="6"/>
  <c r="N86" i="1"/>
  <c r="N80" i="6"/>
  <c r="N209" i="6"/>
  <c r="N113" i="6"/>
  <c r="N197" i="6"/>
  <c r="N27" i="6"/>
  <c r="N29" i="6"/>
  <c r="N35" i="6"/>
  <c r="N185" i="6"/>
  <c r="N106" i="6"/>
  <c r="N48" i="1"/>
  <c r="N119" i="6"/>
  <c r="N56" i="6"/>
  <c r="N20" i="6"/>
  <c r="N174" i="6"/>
  <c r="N18" i="1"/>
  <c r="N171" i="6"/>
  <c r="N167" i="6"/>
  <c r="N200" i="6"/>
  <c r="N69" i="6"/>
  <c r="N179" i="1"/>
  <c r="N190" i="6"/>
  <c r="N180" i="1"/>
  <c r="N173" i="1"/>
  <c r="N65" i="1"/>
  <c r="N42" i="1"/>
  <c r="N162" i="6"/>
  <c r="N24" i="6"/>
  <c r="N47" i="1"/>
  <c r="N109" i="6"/>
  <c r="N81" i="1"/>
  <c r="N19" i="1"/>
  <c r="N94" i="6"/>
  <c r="N151" i="1"/>
  <c r="N85" i="1"/>
  <c r="N104" i="6"/>
  <c r="N8" i="1"/>
  <c r="O8" i="1" s="1"/>
  <c r="N83" i="1"/>
  <c r="N39" i="6"/>
  <c r="N26" i="1"/>
  <c r="N144" i="1"/>
  <c r="N97" i="1"/>
  <c r="N38" i="1"/>
  <c r="N98" i="6"/>
  <c r="N132" i="1"/>
  <c r="N99" i="1"/>
  <c r="N67" i="1"/>
  <c r="N91" i="6"/>
  <c r="N126" i="1"/>
  <c r="N178" i="1"/>
  <c r="N51" i="6"/>
  <c r="N61" i="6"/>
  <c r="N215" i="6"/>
  <c r="N53" i="6"/>
  <c r="N107" i="6"/>
  <c r="N206" i="6"/>
  <c r="N166" i="6"/>
  <c r="N180" i="6"/>
  <c r="N159" i="1"/>
  <c r="N120" i="1"/>
  <c r="N177" i="1"/>
  <c r="N20" i="1"/>
  <c r="N33" i="1"/>
  <c r="N151" i="6"/>
  <c r="N155" i="1"/>
  <c r="N49" i="1"/>
  <c r="N50" i="6"/>
  <c r="N108" i="1"/>
  <c r="N203" i="6"/>
  <c r="N161" i="1"/>
  <c r="N114" i="1"/>
  <c r="N82" i="1"/>
  <c r="N88" i="1"/>
  <c r="N78" i="1"/>
  <c r="N62" i="6"/>
  <c r="N115" i="1"/>
  <c r="N59" i="1"/>
  <c r="N130" i="6"/>
  <c r="N34" i="6"/>
  <c r="N138" i="1"/>
  <c r="N52" i="6"/>
  <c r="N21" i="6"/>
  <c r="N152" i="1"/>
  <c r="N153" i="1"/>
  <c r="N58" i="6"/>
  <c r="N54" i="6"/>
  <c r="N168" i="6"/>
  <c r="N26" i="6"/>
  <c r="N202" i="6"/>
  <c r="N23" i="1"/>
  <c r="N125" i="1"/>
  <c r="N110" i="1"/>
  <c r="N124" i="6"/>
  <c r="N56" i="1"/>
  <c r="N25" i="1"/>
  <c r="N10" i="1"/>
  <c r="N84" i="1"/>
  <c r="N73" i="6"/>
  <c r="N81" i="6"/>
  <c r="N70" i="1"/>
  <c r="N186" i="6"/>
  <c r="N77" i="6"/>
  <c r="N30" i="1"/>
  <c r="N91" i="1"/>
  <c r="N110" i="6"/>
  <c r="N58" i="1"/>
  <c r="N124" i="1"/>
  <c r="N7" i="6"/>
  <c r="N218" i="6"/>
  <c r="N128" i="6"/>
  <c r="N216" i="6"/>
  <c r="N55" i="6"/>
  <c r="N19" i="6"/>
  <c r="N164" i="6"/>
  <c r="N32" i="6"/>
  <c r="N80" i="1"/>
  <c r="N120" i="6"/>
  <c r="N65" i="6"/>
  <c r="N25" i="6"/>
  <c r="N142" i="1"/>
  <c r="N205" i="6"/>
  <c r="N87" i="1"/>
  <c r="N133" i="6"/>
  <c r="N153" i="6"/>
  <c r="N148" i="6"/>
  <c r="N141" i="6"/>
  <c r="N163" i="6"/>
  <c r="N127" i="1"/>
  <c r="N111" i="1"/>
  <c r="N24" i="1"/>
  <c r="N137" i="6"/>
  <c r="N112" i="1"/>
  <c r="N147" i="6"/>
  <c r="N169" i="6"/>
  <c r="N71" i="1"/>
  <c r="N41" i="1"/>
  <c r="N149" i="1"/>
  <c r="N162" i="1"/>
  <c r="N57" i="6"/>
  <c r="N134" i="6"/>
  <c r="N49" i="6"/>
  <c r="N48" i="6"/>
  <c r="N10" i="6"/>
  <c r="N118" i="1"/>
  <c r="N150" i="6"/>
  <c r="N105" i="1"/>
  <c r="N127" i="6"/>
  <c r="N145" i="1"/>
  <c r="N175" i="1"/>
  <c r="N118" i="6"/>
  <c r="N201" i="6"/>
  <c r="N198" i="6"/>
  <c r="N33" i="6"/>
  <c r="N9" i="1"/>
  <c r="N207" i="6"/>
  <c r="N155" i="6"/>
  <c r="N43" i="1"/>
  <c r="N69" i="1"/>
  <c r="N34" i="1"/>
  <c r="N8" i="6"/>
  <c r="N54" i="1"/>
  <c r="N70" i="6"/>
  <c r="N64" i="1"/>
  <c r="N107" i="1"/>
  <c r="N156" i="6"/>
  <c r="N194" i="6"/>
  <c r="N39" i="1"/>
  <c r="N172" i="6"/>
  <c r="N145" i="6"/>
  <c r="N17" i="1"/>
  <c r="N84" i="6"/>
  <c r="N114" i="6"/>
  <c r="N136" i="6"/>
  <c r="N172" i="1"/>
  <c r="N60" i="6"/>
  <c r="N126" i="6"/>
  <c r="N46" i="1"/>
  <c r="N116" i="1"/>
  <c r="N146" i="6"/>
  <c r="N89" i="1"/>
  <c r="N22" i="6"/>
  <c r="N96" i="6"/>
  <c r="N161" i="6"/>
  <c r="N98" i="1"/>
  <c r="N95" i="1"/>
  <c r="N62" i="1"/>
  <c r="N199" i="6"/>
  <c r="N77" i="1"/>
  <c r="N16" i="1"/>
  <c r="N73" i="1"/>
  <c r="N28" i="6"/>
  <c r="N146" i="1"/>
  <c r="N35" i="1"/>
  <c r="N170" i="1"/>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<sst xmlns="http://schemas.openxmlformats.org/spreadsheetml/2006/main" count="218" uniqueCount="129">
  <si>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</si>
  <si>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</si>
  <si>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</si>
  <si>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</si>
  <si>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</si>
  <si>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</si>
  <si>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</si>
  <si>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</si>
  <si>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</si>
  <si>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</si>
  <si>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</si>
  <si>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</si>
  <si>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</si>
  <si>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</si>
  <si>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</si>
  <si>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</si>
  <si>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</si>
  <si>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</si>
  <si>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</si>
  <si>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</si>
  <si>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</si>
  <si>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</si>
  <si>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</si>
  <si>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</si>
  <si>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</si>
  <si>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</si>
  <si>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</si>
  <si>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</si>
  <si>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</si>
  <si>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</si>
  <si>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</si>
  <si>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</si>
  <si>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</si>
  <si>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</si>
  <si>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</si>
  <si>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</si>
  <si>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</si>
  <si>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</si>
  <si>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</si>
  <si>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</si>
  <si>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</si>
  <si>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</si>
  <si>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</si>
  <si>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</si>
  <si>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</si>
  <si>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</si>
  <si>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</si>
  <si>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</si>
  <si>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</si>
  <si>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</si>
  <si>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</si>
  <si>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</si>
  <si>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</si>
  <si>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Shanghai Rolex Masters - Shanghai, Premier, CHN, Hard, 29/09/2025, $10.8M, ATP Masters 1000                                                                                                                                                                                                                                               </t>
  </si>
  <si>
    <t>Daniil Medvedev</t>
  </si>
  <si>
    <t>RUS</t>
  </si>
  <si>
    <t>Alex De Minaur</t>
  </si>
  <si>
    <t>AUS</t>
  </si>
  <si>
    <t>Arthur Rinderknech</t>
  </si>
  <si>
    <t>FRA</t>
  </si>
  <si>
    <t>Felix Auger Aliassime</t>
  </si>
  <si>
    <t>CAN</t>
  </si>
  <si>
    <t xml:space="preserve">Wuhan Open - Wuhan, Premier, CHN, Hard, 06/10/2025, $3.654M, WTA 1000                                                                                                                                                                                                                                                       </t>
  </si>
  <si>
    <t>Aryna Sabalenka</t>
  </si>
  <si>
    <t>BLR</t>
  </si>
  <si>
    <t>Elena Rybakina</t>
  </si>
  <si>
    <t>KAZ</t>
  </si>
  <si>
    <t>Katerina Siniakova</t>
  </si>
  <si>
    <t>CZE</t>
  </si>
  <si>
    <t>Jessica Pegula</t>
  </si>
  <si>
    <t>USA</t>
  </si>
  <si>
    <t xml:space="preserve">Mallorca Women's Championships - Mallorca, ITF &gt; $15K, ESP, Clay, 06/10/2025, $115K, WTA 125                                                                                                                                                                                                                                                        </t>
  </si>
  <si>
    <t>Solana Sierra</t>
  </si>
  <si>
    <t>ARG</t>
  </si>
  <si>
    <t>Ekaterine Gorgodze</t>
  </si>
  <si>
    <t>GEO</t>
  </si>
  <si>
    <t>Andrea Lazaro Garcia</t>
  </si>
  <si>
    <t>ESP</t>
  </si>
  <si>
    <t>Sara Bejlek</t>
  </si>
  <si>
    <t>Lola Radivojevic</t>
  </si>
  <si>
    <t>SRB</t>
  </si>
  <si>
    <t>Noma Akugue Noha</t>
  </si>
  <si>
    <t>GER</t>
  </si>
  <si>
    <t>Maria Lourdes Carle</t>
  </si>
  <si>
    <t>Teodora Kostovic</t>
  </si>
  <si>
    <t>x</t>
  </si>
  <si>
    <r>
      <t xml:space="preserve">Aliassime 2-0. Most recent Aug 2025, hard, Rinderknech retired. Aliassime won on grass in June 2025, 2 sets. Hard win %'s are better for Aliassime.
Rinderknech reached the 2nd round last year. He came through the 1st round when Medjedovic retired after taking the 1st set. 2 sets win over Michelsen in the 2nd round as underdog. 3 sets win over Zverev in the 3rd round. 2 sets win over Lehecka in the 4th round as huge underdog. 4th Round at the US Open 2025, 3rd Round in Cincinnati 2025.
Aliassime lost in the 2nd round last year. 2 sets win over Tabilo in the 2nd round. 2 close sets win over De Jong in the 3rd round. Straight sets win as slight underdog over Musetti in the 4th round. Semi finals at the US Open 2025, Quarter finals in Cincinnati 2025, Final in Dubai  2025, Semi finals in Doha 2025, Title in Adelaide 2025.
12 month and 2025 stats favour Aliassime overall. Stats for their last 10 on hard favour Rinderknech on serve and Aliassime on return. Chance of 3 sets. 
</t>
    </r>
    <r>
      <rPr>
        <b/>
        <sz val="12"/>
        <color theme="1"/>
        <rFont val="Calibri"/>
        <family val="2"/>
        <scheme val="minor"/>
      </rPr>
      <t>Lay Aliassime around 1.25 and remove liability at 1.50. Back Aliassime around 1.85 to 2.00 and remove liability at 1.45.</t>
    </r>
  </si>
  <si>
    <r>
      <t xml:space="preserve">Medvedev 7-4. Most recent Apr 2025, clay, De Minaur in 2. Medvedev won indoors in Nov 2024, 2 sets. De Minaur won on clay in June 2024, 4 sets. Medvedev won on hard twice in Sep 2023, 2 and 4 sets. De Minaur won on hard in Aug 2013, 2 sets. Hard win %'s are better for De Minaur. 
Medvedev reached the Quarter final last season. Very easy win over Svrcina in the 2nd round. 2 sets win over Fokina in the 3rd round. 3 sets win over Tien in the 4th round. Quarter finals in Washington 2025, Semi finals in Indian Wells 2025, Quarter finals in Dubai  2025, Quarter finals in Doha 2025.
De Minaur had an easy win over Carabelli in the 2nd round. 2 sets win in the 3rd round as strong favourite. 2 sets win over Borges in the 4th round. He reached the Quarter finals at the US Open 2025, Quarter finals in Toronto 2025, Title in Washington 2025, 4th Round in Miami 2025, 4th Round in Indian Wells 2025, Quarter finals in Doha 2025, Quarter finals at the Australian Open 2025.
12 month and 2025 stats are stronger for De Minaur overall. Medvedev has had MTO's in the tournament and had another in the last round.
</t>
    </r>
    <r>
      <rPr>
        <b/>
        <sz val="12"/>
        <color theme="1"/>
        <rFont val="Calibri"/>
        <family val="2"/>
        <scheme val="minor"/>
      </rPr>
      <t xml:space="preserve">Back De Minaur around 2.00 to 2.20 and remove liability at 1.60. </t>
    </r>
  </si>
  <si>
    <r>
      <t xml:space="preserve">Pegula 4-1. Most recent June 2025, grass, Pegula in 2. She won on grass in June 2024, 3 sets. She won on hard in 2022, 2 sets. Siniakova won on grass in 2021, 3 sets and Pegula won on hard in 2019, 2 sets. Hard win %'s are better for Pegula.
Siniakova reached the 2nd round last year. This year she has come through the qual rounds. 2 sets win over Shnaider as slight underdog. Easy win over Joint in the 2nd round. 2 sets win over Jovic in the 3rd round. Semi finals in Seoul 2025, Quarter finals in Prague 2025, 3rd Round in Indian Wells 2025, Semi finals in Guangzhou 2024.
Pegula reached the 3rd round last season. She needed a 3rd set tie break to beat Baptiste in the 2nd round. 3 sets win over Alexandrova in the 3rd round. Semi final in Beijing. Semi finals at the US Open 2025, Final in Miami 2025, 4th Round in Indian Wells 2025, Title in Austin 2025, Quarter finals in Doha 2025, 3rd Round at the Australian Open 2025, Final in Adelaide 2025.
12 month and 2025 stats are stronger for Pegula on serve. 
</t>
    </r>
    <r>
      <rPr>
        <b/>
        <sz val="12"/>
        <color theme="1"/>
        <rFont val="Calibri"/>
        <family val="2"/>
        <scheme val="minor"/>
      </rPr>
      <t>Back Pegula around 2.00 to 2.20 and remove liability at 1.60.</t>
    </r>
  </si>
  <si>
    <r>
      <t xml:space="preserve">Sabalenka 7-5. Rybakina won on hard in Aug 2025, 2 sets. Sabalenka won on grass in June 2025, 3rd set tie break. Rybakina won indoors in Nov 2024, 3 sets. Sabalenka won on clay in May 2024, 3rd set tie break. Rybakina won on hard in Jan 2024, 2 sets. Hard win %'s are better for Sabalenka. 
Sabalenka won the title last year. Slow start in the 2nd round but beat Sramkova in 3. 2 sets win over Samsonova in the 3rd round. Title at the US Open 2025, Quarter finals in Cincinnati 2025, Title in Miami 2025, Final in Indian Wells 2025, Title in Brisbane 2025.
Rybakina had a 2 sets win over Cristian in the 2nd round. 2 sets win over Noskova in the 3rd round. She reached the 4th Round at the US Open 2025, Semi finals in Cincinnati 2025, Semi finals in Montreal 2025, Semi finals in Washington 2025, 4th Round in Indian Wells 2025, Semi finals in Dubai 2025, Quarter finals in Doha 2025, Semi finals in Abu Dhabi 2025, 4th Round at the Australian Open 2025.
12 month and 2025 stats favour Rybakina on serve and Sabalenka on return. Sabalenka has the better ROI on hard. Chance of 3 sets. 
</t>
    </r>
    <r>
      <rPr>
        <b/>
        <sz val="12"/>
        <color theme="1"/>
        <rFont val="Calibri"/>
        <family val="2"/>
        <scheme val="minor"/>
      </rPr>
      <t>Lay Sabalenka around 1.35 to 1.40 and remove liability at 1.85. Lay set 1 winner.</t>
    </r>
  </si>
  <si>
    <t>Jasmine Paolini</t>
  </si>
  <si>
    <t>ITA</t>
  </si>
  <si>
    <t>Iga Swiatek</t>
  </si>
  <si>
    <t>POL</t>
  </si>
  <si>
    <r>
      <t xml:space="preserve">Swiatek 6-0. Most recent Aug 2025, hard, 2 sets. She won on grass in June 2025, 2 sets. She won in 3 sets indoors in Nov 2024. That the only set that Paolini took from her. Hard win %'s favour Swiatek. 
Paolini reached the Quarter final last year. She needed 3 sets against Yuan in the 2nd round. In the 3rd round, Tauson retired in set 3. 3rd Round at the US Open 2025, Final in Cincinnati 2025, Semi finals in Miami 2025, 4th Round in Indian Wells 2025, 3rd Round at the Australian Open 2025.
Swiatek had an easy win over Bouzkova in the 2nd round. 2 tight sets win over Bencic in the 3rd round. She reached the 4th round in Beijing. Title in Seoul 2025, Quarter finals at the US Open 2025, Title in Cincinnati 2025, 4th Round in Montreal 2025, Quarter finals in Miami 2025, Semi finals in Indian Wells 2025, Quarter finals in Dubai 2025, Semi finals in Doha 2025, Semi finals at the Australian Open 2025.
12 month and 2025 stats are stronger for Swiatek. 
Paolini didn't start well in the last round and was arguably fortunate that Tauson was injured. 
Bencic served for the first set against Swiatek and went a break up at the start of set 2 but lost in 2 sets. 
</t>
    </r>
    <r>
      <rPr>
        <b/>
        <sz val="12"/>
        <color theme="1"/>
        <rFont val="Calibri"/>
        <family val="2"/>
        <scheme val="minor"/>
      </rPr>
      <t>Back Swiatek around 1.70 to 1.80 or if she loses set 1.</t>
    </r>
  </si>
  <si>
    <t>Laura Siegemund</t>
  </si>
  <si>
    <t>Cori Gauff</t>
  </si>
  <si>
    <r>
      <t xml:space="preserve">H2H 1-1. Most recent Aug 2023, hard, Gauff in 3. Siegemund won on hard in Jan 2020, 3 sets. Hard win %'s are better for Gauff. 
Siegemund lost in the qual rounds last season. This year, she came through the 1st round when Yastremska retired in set 3. 3 sets win over Andreeva in the 2nd round. 2 sets win over Frech in the 3rd round. 3rd Round at the US Open 2025, 3rd Round at the Australian Open 2025, Semi finals in Jiujiang 2024.
Gauff reached the semi finals last season. Very easy win over Uchijima in the 2nd round. Easy win over Zhang in the 3rd round. Semi final in Beijing. 4th Round at the US Open 2025, Quarter finals in Cincinnati 2025, 4th Round in Montreal 2025, 4th Round in Miami 2025, 4th Round in Indian Wells 2025, Quarter finals at the Australian Open 2025, Semi finals in Wuhan 2024, Title in Beijing 2024.
12 month and 2025 stats are stronger for Gauff overall. 
</t>
    </r>
    <r>
      <rPr>
        <b/>
        <sz val="12"/>
        <color theme="1"/>
        <rFont val="Calibri"/>
        <family val="2"/>
        <scheme val="minor"/>
      </rPr>
      <t>Back Gauff around 1.70 or if she loses set 1.</t>
    </r>
  </si>
  <si>
    <t xml:space="preserve">Valencia Challenger, Challenger, ESP, Clay, 06/10/2025, ˆ181K, Challenger 125                                                                                                                                                                                                                                                 </t>
  </si>
  <si>
    <t>Marco Trungelliti</t>
  </si>
  <si>
    <t>Carlos Taberner</t>
  </si>
  <si>
    <t>Luka Mikrut</t>
  </si>
  <si>
    <t>CRO</t>
  </si>
  <si>
    <t>Christoph Negritu</t>
  </si>
  <si>
    <t xml:space="preserve">Cali Challenger, Challenger, COL, Clay, 06/10/2025, $100K, Challenger 75                                                                                                                                                                                                                                                  </t>
  </si>
  <si>
    <t>Tomas Barrios Vera</t>
  </si>
  <si>
    <t>CHI</t>
  </si>
  <si>
    <t>Mateus Alves</t>
  </si>
  <si>
    <t>BRA</t>
  </si>
  <si>
    <t>Juan Bautista Torres</t>
  </si>
  <si>
    <t>Nicolas Mejia</t>
  </si>
  <si>
    <t>COL</t>
  </si>
  <si>
    <t>Juan Pablo Varillas</t>
  </si>
  <si>
    <t>PER</t>
  </si>
  <si>
    <t>Gonzalo Bueno</t>
  </si>
  <si>
    <t>Juan Carlos Prado Angelo</t>
  </si>
  <si>
    <t>BOL</t>
  </si>
  <si>
    <t>Matias Soto</t>
  </si>
  <si>
    <r>
      <t xml:space="preserve">Negritu 1-0 (Feb 2025, hard, 3 sets). Clay win %'s are better for Mikrut. 
Mikrut had a 3 sets win in the 1st round as favourite. Easy win in the 2nd round. CH title last week. CH title in Aug. Before June he had a lot of ITF success. 
Negritu lost in the 1st round as qualifier last season. This year, he lost in the qual rounds. 2 sets win as underdog in the 1st round. 2 sets win as favourite in the 2nd round. 3 CH q finals in the last 12 months.
12 month and 2025 CH stats are quite even on serve. return stats are much stronger for Mikrut. 
</t>
    </r>
    <r>
      <rPr>
        <b/>
        <sz val="12"/>
        <color theme="1"/>
        <rFont val="Calibri"/>
        <family val="2"/>
        <scheme val="minor"/>
      </rPr>
      <t>Back Mikrut around 1.85 to 2.00 and remove liability at 1.45.</t>
    </r>
  </si>
  <si>
    <r>
      <t xml:space="preserve">Taberner 2-1. Most recent Jan 2025, clay, Taberner in 3. Trungelliti won on hard in Oct 2024, 3 sets. Taberner won indoors in 2018, 3 sets. Clay win %'s are even. 
Trungelliti needed 3 sets in the 1st round. In the 2nd round, Tiffon retired. 2 CH titles in Sep. CH title in June. 
Taberner reached the 2nd round last season. His opponent retired in the 1st round. Easy win over Pavlovic in the 2nd round. CH semi final in Aug. Final in ATP Umag in July. CH title in June. CH title in March. 
12 month and 2025 CH stats are stronger for Trungelliti. Stats for the last 10 matches are stronger for Trungelliti. 
</t>
    </r>
    <r>
      <rPr>
        <b/>
        <sz val="12"/>
        <color theme="1"/>
        <rFont val="Calibri"/>
        <family val="2"/>
        <scheme val="minor"/>
      </rPr>
      <t xml:space="preserve">Lay Taberner around 1.65 and remove liability at 2.10. Chance of 3 sets. </t>
    </r>
  </si>
  <si>
    <r>
      <t xml:space="preserve">1st meeting. Clay win %'s are better for Kostovic. 
Carle had a 2 sets win in the 1st round. 3 sets win as underdog in the 2nd round. CH q final in Sep. Quarter final in Iasi. 2nd round in Madrid. CH semi final in December. 
Kostovic has come through the qual rounds. 2 sets win as favourite in the 1st round. 2 sets win as underdog over Sherif in the 2nd round. Her best results are in ITF's. 
12 month and 2025 CH stats favour Kostovic on serve. She has the better ROI on clay. Fair chance of 3 sets.
</t>
    </r>
    <r>
      <rPr>
        <b/>
        <sz val="12"/>
        <color theme="1"/>
        <rFont val="Calibri"/>
        <family val="2"/>
        <scheme val="minor"/>
      </rPr>
      <t>Back Kostovic around 2.30 and remove liability at 1.70.</t>
    </r>
  </si>
  <si>
    <r>
      <t xml:space="preserve">H2H 1-1. Most recent July 2023, clay, Radivojevic in 3. Noha won indoors in Feb 2023, 2 sets. Clay win %'s favour Radivojevic.
Radivojevic had a 2 sets win in the 1st round. 2 sets win as slight underdog in the 2nd round. CH final last week. CH semi in June. 3 CH q final sin the last year.
Noha had an easy win in the 1st round as underdog. 3rd set tie break win over Monnet in the 2nd round. Her best results are in ITF's. 
12 month and 2025 CH stats are much better for Radivojevic. 
</t>
    </r>
    <r>
      <rPr>
        <b/>
        <sz val="12"/>
        <color theme="1"/>
        <rFont val="Calibri"/>
        <family val="2"/>
        <scheme val="minor"/>
      </rPr>
      <t>Back Radivojevic around 1.85 to 2.00 and remove liability at 1.45.</t>
    </r>
  </si>
  <si>
    <r>
      <t xml:space="preserve">Sierra 1-0 (Dec 2023, clay, 3 sets). Clay win %'s are better for Sierra.
Sierra had an easy win in the 1st round. 2 close sets win in the 2nd round as favourite. CH q final in June. CH title in April. 
Gorgodze had a 3 sets win in the 1st round. 3 sets win as huge underdog in the 2nd round. CH q final in Sep. She plays mostly ITF's.
12 month CH stats are much stronger for Sierra. 
</t>
    </r>
    <r>
      <rPr>
        <b/>
        <sz val="12"/>
        <color theme="1"/>
        <rFont val="Calibri"/>
        <family val="2"/>
        <scheme val="minor"/>
      </rPr>
      <t>Back Sierra around 1.75 to 1.90 and remove liability at 1.40.</t>
    </r>
  </si>
  <si>
    <r>
      <t xml:space="preserve">Garcia 1-0 (Aug 2024, walkover). Clay win %'s are better for Bejlek. 
Garcia beat Zidansek in 2 sets as underdog in the 1st round. 3 sets win over Semenistaja as underdog in the 2nd round. CH semi in Sep. She plays mostly ITF's. 
Bejlek needed a 3rd set tie break in the 1st round as 1.02 favourite. Easy win in the 2nd round. CH title last week. CH title in June. 2nd round of the French Open. 2 CH semis in Nov.
Garcia has had some ITF success. She hit her best ranking at the age of 30 (this year). Chance of 3 sets.
</t>
    </r>
    <r>
      <rPr>
        <b/>
        <sz val="12"/>
        <color theme="1"/>
        <rFont val="Calibri"/>
        <family val="2"/>
        <scheme val="minor"/>
      </rPr>
      <t xml:space="preserve">Back Bejlek around 1.95 to 2.20 and remove liability at 1.55. </t>
    </r>
  </si>
  <si>
    <r>
      <t xml:space="preserve">Barrios 1-0 (Nov 2024, hard, 3rd set tie break). Clay win %'s are better for barrios. 
Barrios had easy wins in the 1st ad 2nd rounds. CH q final last week. CH final in May. CH title in April. CH final in Jan.
Alves reached the q final last season. This year he has come through the qual rounds. Easy win in the 1st round as slight underdog. Easy win in the 2nd round as huge underdog. CH q final in April. Most of his best results are in ITF's. 
12 month and 2025 CH stats favour Alves. Most of his wins were in qual rounds. Recent performances are better for Barrios. 
</t>
    </r>
    <r>
      <rPr>
        <b/>
        <sz val="12"/>
        <color theme="1"/>
        <rFont val="Calibri"/>
        <family val="2"/>
        <scheme val="minor"/>
      </rPr>
      <t>Lay Barrios around 1.20 and remove liability at 1.40. back Barrios around 1.80 to 1.95 and remove liability at 1.45.</t>
    </r>
  </si>
  <si>
    <r>
      <t xml:space="preserve">1st meeting. Clay win %'s are better for Mejia. 
Torres reached the q final last year. This year he has come through the qual rounds. Easy win as underdog in the 1st round. 2 sets win over Da Silva in the 2nd round. CH semi final in Aug. CH q final in April. 
Mejia had a 2 sets win as huge underdog in the 1st round. 2 sets win as favourite in the 2nd round. CH title in April. 
12 month and 2025 CH stats are stronger for Mejia on serve. 
Recent performances are better for Mejia.
</t>
    </r>
    <r>
      <rPr>
        <b/>
        <sz val="12"/>
        <color theme="1"/>
        <rFont val="Calibri"/>
        <family val="2"/>
        <scheme val="minor"/>
      </rPr>
      <t xml:space="preserve">Back Mejia around 1.85 to 2.00 and remove liability at 1.45. </t>
    </r>
  </si>
  <si>
    <r>
      <t xml:space="preserve">Soto 1-0 (Nov 2024, hard, 2 sets). 12 month clay win %'s are even. Angelo leads in 2025. 
Angelo lost in the 1st round last year. 3 sets win as slight favourite in the 1st round. 3 sets win over Collarini as underdog in the 2nd round. CH q final in Sep. CH title in June. CH q finals in March and April. 
Soto had a 2 sets win in the 1st round. 2 sets win as underdog in the 2nd round. CH semis in March and April. 
12 month and 2025 CH stats are a little better for Soto on serve. return stats are much better for Angelo. Chance of 3 sets.
</t>
    </r>
    <r>
      <rPr>
        <b/>
        <sz val="12"/>
        <color theme="1"/>
        <rFont val="Calibri"/>
        <family val="2"/>
        <scheme val="minor"/>
      </rPr>
      <t xml:space="preserve">Back Angelo around 1.90 to 2.10 and remove liability at 1.55. </t>
    </r>
  </si>
  <si>
    <r>
      <t xml:space="preserve">Varillas 3-0. Most recent Apr 2025, clay, 2 sets. 2 sets win on clay in Jan 2025. 3 sets win on clay in Oct. Clay win %'s are better for Varillas. 
Varillas had a 2 sets win in the 1st round as strong favourite. 3 sets win over Meza as underdog in the 2nd round. CH semi in April. CH title in Jan. 2 CH q finals in Oct. 
Bueno reached the final last season. 2 sets win in the 1st round as strong favourite. 2 sets win over Habib as slight underdog in the 2nd round. CH q final in Sep. CH title in Aug. CH final in June. 
12 month and 2025 CH stats are stronger for Varillas on serve. return stats are even. 
</t>
    </r>
    <r>
      <rPr>
        <b/>
        <sz val="12"/>
        <color theme="1"/>
        <rFont val="Calibri"/>
        <family val="2"/>
        <scheme val="minor"/>
      </rPr>
      <t>Lay Bueno around 1.65 and remove liability at 2.10. Lay set 1 winner.</t>
    </r>
  </si>
  <si>
    <t>**No money in the betfair markets as I write this so I used the "Pin" price to based my entry and exit points.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</si>
</sst>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5">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0" fontId="1" fillId="0" borderId="2" xfId="6" applyBorder="1" applyAlignment="1">
      <alignment horizontal="center" vertical="top"/>
    </xf>
    <xf numFmtId="10" fontId="1" fillId="0" borderId="2" xfId="6" applyNumberFormat="1" applyBorder="1" applyAlignment="1">
      <alignment horizontal="center" vertical="top"/>
    </xf>
    <xf numFmtId="49"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49" fontId="1" fillId="0" borderId="1" xfId="6" applyNumberFormat="1" applyBorder="1" applyAlignment="1">
      <alignment horizontal="center" vertical="top"/>
    </xf>
    <xf numFmtId="0" fontId="1" fillId="0" borderId="0" xfId="6" applyAlignment="1">
      <alignment horizontal="left" vertical="top"/>
    </xf>
    <xf numFmtId="0" fontId="1" fillId="0" borderId="0" xfId="6" applyAlignment="1">
      <alignment horizontal="left"/>
    </xf>
    <xf numFmtId="0" fontId="1" fillId="0" borderId="0" xfId="6" applyAlignment="1">
      <alignment vertical="top"/>
    </xf>
    <xf numFmtId="20" fontId="10" fillId="0" borderId="0" xfId="0" applyNumberFormat="1" applyFont="1" applyAlignment="1">
      <alignment horizontal="center" vertical="center" wrapText="1"/>
    </xf>
    <xf numFmtId="0" fontId="1" fillId="7" borderId="2" xfId="6" applyFill="1" applyBorder="1" applyAlignment="1">
      <alignment horizontal="center" vertical="top"/>
    </xf>
    <xf numFmtId="0" fontId="1" fillId="7" borderId="1" xfId="6" applyFill="1" applyBorder="1" applyAlignment="1">
      <alignment horizontal="center" vertical="top"/>
    </xf>
    <xf numFmtId="0" fontId="1" fillId="2" borderId="1" xfId="6" applyFill="1" applyBorder="1" applyAlignment="1">
      <alignment horizontal="center" vertical="top"/>
    </xf>
    <xf numFmtId="0" fontId="1" fillId="0" borderId="0" xfId="0" applyFont="1" applyAlignment="1">
      <alignment horizontal="center" vertical="center" wrapText="1"/>
    </xf>
    <xf numFmtId="0" fontId="1" fillId="0" borderId="0" xfId="0" applyFont="1" applyAlignment="1">
      <alignment horizontal="center" vertical="top"/>
    </xf>
    <xf numFmtId="0" fontId="1" fillId="0" borderId="0" xfId="0" applyFont="1" applyAlignment="1">
      <alignment horizontal="left" vertical="center" wrapText="1"/>
    </xf>
    <xf numFmtId="0" fontId="1" fillId="2" borderId="2" xfId="6" applyFill="1" applyBorder="1" applyAlignment="1">
      <alignment horizontal="center" vertical="top"/>
    </xf>
    <xf numFmtId="20" fontId="1" fillId="0" borderId="0" xfId="0" applyNumberFormat="1" applyFont="1" applyAlignment="1">
      <alignment horizontal="center" vertical="center" wrapText="1"/>
    </xf>
    <xf numFmtId="0" fontId="1" fillId="0" borderId="0" xfId="6"/>
    <xf numFmtId="0" fontId="1" fillId="0" borderId="0" xfId="6" applyAlignment="1">
      <alignment horizontal="left"/>
    </xf>
    <xf numFmtId="0" fontId="1" fillId="2" borderId="0" xfId="0" applyFont="1" applyFill="1" applyAlignment="1">
      <alignment horizontal="center" vertical="center" wrapText="1"/>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E40FC96C-985F-494A-9AB5-929978EF1D66}"/>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tabSelected="1"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33" t="s">
        <v>53</v>
      </c>
      <c r="E5" s="8"/>
      <c r="F5" s="8"/>
      <c r="G5" s="8"/>
      <c r="H5" s="8"/>
      <c r="I5" s="9"/>
    </row>
    <row r="6" spans="1:15" x14ac:dyDescent="0.3">
      <c r="D6" s="14" t="s">
        <v>21</v>
      </c>
      <c r="E6" s="14" t="s">
        <v>22</v>
      </c>
      <c r="F6" s="14" t="s">
        <v>23</v>
      </c>
      <c r="G6" s="14" t="s">
        <v>24</v>
      </c>
      <c r="H6" s="15" t="s">
        <v>25</v>
      </c>
      <c r="I6" s="16" t="s">
        <v>26</v>
      </c>
      <c r="J6" s="16" t="s">
        <v>27</v>
      </c>
      <c r="K6" s="17" t="s">
        <v>28</v>
      </c>
      <c r="L6" s="25" t="s">
        <v>50</v>
      </c>
      <c r="M6" s="26"/>
      <c r="N6" s="30" t="s">
        <v>51</v>
      </c>
    </row>
    <row r="7" spans="1:15" x14ac:dyDescent="0.3">
      <c r="A7" s="34">
        <v>1</v>
      </c>
      <c r="B7" s="44" t="s">
        <v>58</v>
      </c>
      <c r="C7" s="34" t="s">
        <v>59</v>
      </c>
      <c r="D7" s="35">
        <v>0.2</v>
      </c>
      <c r="E7" s="36" t="s">
        <v>85</v>
      </c>
      <c r="F7" s="34">
        <v>54</v>
      </c>
      <c r="G7" s="34">
        <v>53</v>
      </c>
      <c r="H7" s="34">
        <v>3.4600000381469727</v>
      </c>
      <c r="I7" s="24"/>
      <c r="J7" s="24"/>
      <c r="K7" s="43">
        <v>0.33333333333333331</v>
      </c>
      <c r="L7" s="22"/>
      <c r="M7" s="28"/>
      <c r="N7" s="31" t="str" cm="1">
        <f t="array" aca="1" ref="N7" ca="1">IF(INDIRECT("M" &amp; ROW())="x", INDIRECT("B" &amp; ROW()) &amp; IF(INDIRECT("E" &amp; ROW())="x", " in 2", " in 3"), "")</f>
        <v/>
      </c>
      <c r="O7" s="22" t="str">
        <f ca="1">IF(N7="x", C7 &amp; IF(F7="x", " in 2", " in 3"), "")</f>
        <v/>
      </c>
    </row>
    <row r="8" spans="1:15" ht="312" x14ac:dyDescent="0.3">
      <c r="A8" s="37"/>
      <c r="B8" s="46" t="s">
        <v>60</v>
      </c>
      <c r="C8" s="37" t="s">
        <v>61</v>
      </c>
      <c r="D8" s="38">
        <v>0.8</v>
      </c>
      <c r="E8" s="39"/>
      <c r="F8" s="37">
        <v>13</v>
      </c>
      <c r="G8" s="37">
        <v>46</v>
      </c>
      <c r="H8" s="37">
        <v>1.3509999513626099</v>
      </c>
      <c r="I8" s="24">
        <v>1.34</v>
      </c>
      <c r="J8" s="24">
        <v>1.4</v>
      </c>
      <c r="K8" s="49" t="s">
        <v>86</v>
      </c>
      <c r="L8" s="22">
        <v>7</v>
      </c>
      <c r="M8" s="48" t="s">
        <v>85</v>
      </c>
      <c r="N8" s="31" t="str" cm="1">
        <f t="array" aca="1" ref="N8" ca="1">IF(INDIRECT("M" &amp; ROW())="x", INDIRECT("B" &amp; ROW()) &amp; IF(INDIRECT("E" &amp; ROW())="x", " in 2", " in 3"), "")</f>
        <v>Felix Auger Aliassime in 3</v>
      </c>
      <c r="O8" s="22" t="str">
        <f ca="1">IF(N8="x", C8 &amp; IF(F8="x", " in 2", " in 3"), "")</f>
        <v/>
      </c>
    </row>
    <row r="9" spans="1:15" x14ac:dyDescent="0.3">
      <c r="A9" s="34">
        <v>2</v>
      </c>
      <c r="B9" s="44" t="s">
        <v>54</v>
      </c>
      <c r="C9" s="34" t="s">
        <v>55</v>
      </c>
      <c r="D9" s="35">
        <v>0.44450000000000001</v>
      </c>
      <c r="E9" s="36"/>
      <c r="F9" s="34">
        <v>18</v>
      </c>
      <c r="G9" s="34">
        <v>5</v>
      </c>
      <c r="H9" s="34">
        <v>2.7599999904632568</v>
      </c>
      <c r="I9" s="24"/>
      <c r="J9" s="24"/>
      <c r="K9" s="13"/>
      <c r="L9" s="22"/>
      <c r="M9" s="28"/>
      <c r="N9" s="31" t="str" cm="1">
        <f t="array" aca="1" ref="N9" ca="1">IF(INDIRECT("M" &amp; ROW())="x", INDIRECT("B" &amp; ROW()) &amp; IF(INDIRECT("E" &amp; ROW())="x", " in 2", " in 3"), "")</f>
        <v/>
      </c>
    </row>
    <row r="10" spans="1:15" ht="327.60000000000002" x14ac:dyDescent="0.3">
      <c r="A10" s="37"/>
      <c r="B10" s="46" t="s">
        <v>56</v>
      </c>
      <c r="C10" s="37" t="s">
        <v>57</v>
      </c>
      <c r="D10" s="38">
        <v>0.55549999999999999</v>
      </c>
      <c r="E10" s="39" t="s">
        <v>85</v>
      </c>
      <c r="F10" s="37">
        <v>7</v>
      </c>
      <c r="G10" s="37">
        <v>11</v>
      </c>
      <c r="H10" s="37">
        <v>1.5</v>
      </c>
      <c r="I10" s="24">
        <v>1.56</v>
      </c>
      <c r="J10" s="24">
        <v>1.6</v>
      </c>
      <c r="K10" s="49" t="s">
        <v>87</v>
      </c>
      <c r="L10" s="22">
        <v>7.5</v>
      </c>
      <c r="M10" s="48" t="s">
        <v>85</v>
      </c>
      <c r="N10" s="31" t="str" cm="1">
        <f t="array" aca="1" ref="N10" ca="1">IF(INDIRECT("M" &amp; ROW())="x", INDIRECT("B" &amp; ROW()) &amp; IF(INDIRECT("E" &amp; ROW())="x", " in 2", " in 3"), "")</f>
        <v>Alex De Minaur in 2</v>
      </c>
    </row>
    <row r="11" spans="1:15" x14ac:dyDescent="0.3">
      <c r="A11" s="10"/>
      <c r="B11" s="22"/>
      <c r="C11" s="22"/>
      <c r="D11" s="22"/>
      <c r="E11" s="23"/>
      <c r="F11" s="22"/>
      <c r="G11" s="22"/>
      <c r="H11" s="22"/>
      <c r="I11" s="24"/>
      <c r="J11" s="24"/>
      <c r="K11" s="13"/>
      <c r="L11" s="22"/>
      <c r="M11" s="22"/>
      <c r="N11" s="31" t="str" cm="1">
        <f t="array" aca="1" ref="N11" ca="1">IF(INDIRECT("M" &amp; ROW())="x", INDIRECT("B" &amp; ROW()) &amp; IF(INDIRECT("E" &amp; ROW())="x", " in 2", " in 3"), "")</f>
        <v/>
      </c>
    </row>
    <row r="12" spans="1:15" x14ac:dyDescent="0.3">
      <c r="A12" s="10"/>
      <c r="B12" s="22"/>
      <c r="C12" s="22"/>
      <c r="D12" s="22"/>
      <c r="E12" s="23"/>
      <c r="F12" s="22"/>
      <c r="G12" s="22"/>
      <c r="H12" s="22"/>
      <c r="I12" s="24"/>
      <c r="J12" s="24"/>
      <c r="K12" s="13"/>
      <c r="L12" s="22"/>
      <c r="M12" s="28"/>
      <c r="N12" s="31" t="str" cm="1">
        <f t="array" aca="1" ref="N12" ca="1">IF(INDIRECT("M" &amp; ROW())="x", INDIRECT("B" &amp; ROW()) &amp; IF(INDIRECT("E" &amp; ROW())="x", " in 2", " in 3"), "")</f>
        <v/>
      </c>
    </row>
    <row r="13" spans="1:15" x14ac:dyDescent="0.3">
      <c r="A13" s="53" t="s">
        <v>98</v>
      </c>
      <c r="B13" s="52"/>
      <c r="C13" s="52"/>
      <c r="D13" s="52"/>
      <c r="E13" s="52"/>
      <c r="F13" s="52"/>
      <c r="G13" s="52"/>
      <c r="H13" s="52"/>
      <c r="I13" s="24"/>
      <c r="J13" s="24"/>
      <c r="K13" s="13"/>
      <c r="L13" s="22"/>
      <c r="M13" s="22"/>
      <c r="N13" s="31" t="str" cm="1">
        <f t="array" aca="1" ref="N13" ca="1">IF(INDIRECT("M" &amp; ROW())="x", INDIRECT("B" &amp; ROW()) &amp; IF(INDIRECT("E" &amp; ROW())="x", " in 2", " in 3"), "")</f>
        <v/>
      </c>
    </row>
    <row r="14" spans="1:15" x14ac:dyDescent="0.3">
      <c r="A14" s="10"/>
      <c r="B14" s="22"/>
      <c r="C14" s="22"/>
      <c r="D14" s="14" t="s">
        <v>21</v>
      </c>
      <c r="E14" s="14" t="s">
        <v>22</v>
      </c>
      <c r="F14" s="14" t="s">
        <v>23</v>
      </c>
      <c r="G14" s="14" t="s">
        <v>24</v>
      </c>
      <c r="H14" s="15" t="s">
        <v>25</v>
      </c>
      <c r="I14" s="16" t="s">
        <v>26</v>
      </c>
      <c r="J14" s="16" t="s">
        <v>27</v>
      </c>
      <c r="K14" s="17" t="s">
        <v>28</v>
      </c>
      <c r="L14" s="25" t="s">
        <v>50</v>
      </c>
      <c r="M14" s="26"/>
      <c r="N14" s="30" t="s">
        <v>51</v>
      </c>
    </row>
    <row r="15" spans="1:15" x14ac:dyDescent="0.3">
      <c r="A15" s="34">
        <v>1</v>
      </c>
      <c r="B15" s="50" t="s">
        <v>101</v>
      </c>
      <c r="C15" s="34" t="s">
        <v>102</v>
      </c>
      <c r="D15" s="35">
        <v>0.66659999999999997</v>
      </c>
      <c r="E15" s="36" t="s">
        <v>85</v>
      </c>
      <c r="F15" s="34">
        <v>239</v>
      </c>
      <c r="G15" s="34">
        <v>234</v>
      </c>
      <c r="H15" s="34">
        <v>1.2999999523162842</v>
      </c>
      <c r="I15" s="24">
        <v>1.32</v>
      </c>
      <c r="J15" s="24">
        <v>1.45</v>
      </c>
      <c r="K15" s="51">
        <v>0.54166666666666663</v>
      </c>
      <c r="L15" s="22"/>
      <c r="M15" s="48" t="s">
        <v>85</v>
      </c>
      <c r="N15" s="31" t="str" cm="1">
        <f t="array" aca="1" ref="N15" ca="1">IF(INDIRECT("M" &amp; ROW())="x", INDIRECT("B" &amp; ROW()) &amp; IF(INDIRECT("E" &amp; ROW())="x", " in 2", " in 3"), "")</f>
        <v>Luka Mikrut in 2</v>
      </c>
    </row>
    <row r="16" spans="1:15" ht="202.8" x14ac:dyDescent="0.3">
      <c r="A16" s="37"/>
      <c r="B16" s="45" t="s">
        <v>103</v>
      </c>
      <c r="C16" s="37" t="s">
        <v>82</v>
      </c>
      <c r="D16" s="38">
        <v>0.33339999999999997</v>
      </c>
      <c r="E16" s="39"/>
      <c r="F16" s="37">
        <v>318</v>
      </c>
      <c r="G16" s="37">
        <v>322</v>
      </c>
      <c r="H16" s="37">
        <v>3.7100000381469727</v>
      </c>
      <c r="I16" s="24"/>
      <c r="J16" s="24"/>
      <c r="K16" s="49" t="s">
        <v>118</v>
      </c>
      <c r="L16" s="22">
        <v>7</v>
      </c>
      <c r="M16" s="22"/>
      <c r="N16" s="31" t="str" cm="1">
        <f t="array" aca="1" ref="N16" ca="1">IF(INDIRECT("M" &amp; ROW())="x", INDIRECT("B" &amp; ROW()) &amp; IF(INDIRECT("E" &amp; ROW())="x", " in 2", " in 3"), "")</f>
        <v/>
      </c>
    </row>
    <row r="17" spans="1:14" x14ac:dyDescent="0.3">
      <c r="A17" s="34">
        <v>2</v>
      </c>
      <c r="B17" s="44" t="s">
        <v>99</v>
      </c>
      <c r="C17" s="34" t="s">
        <v>73</v>
      </c>
      <c r="D17" s="35">
        <v>0.51259999999999994</v>
      </c>
      <c r="E17" s="36"/>
      <c r="F17" s="34">
        <v>141</v>
      </c>
      <c r="G17" s="34">
        <v>62</v>
      </c>
      <c r="H17" s="34">
        <v>1.7250000238418579</v>
      </c>
      <c r="I17" s="24">
        <v>1.8</v>
      </c>
      <c r="J17" s="24">
        <v>1.8</v>
      </c>
      <c r="K17" s="13"/>
      <c r="L17" s="22"/>
      <c r="M17" s="48" t="s">
        <v>85</v>
      </c>
      <c r="N17" s="31" t="str" cm="1">
        <f t="array" aca="1" ref="N17" ca="1">IF(INDIRECT("M" &amp; ROW())="x", INDIRECT("B" &amp; ROW()) &amp; IF(INDIRECT("E" &amp; ROW())="x", " in 2", " in 3"), "")</f>
        <v>Marco Trungelliti in 3</v>
      </c>
    </row>
    <row r="18" spans="1:14" ht="218.4" x14ac:dyDescent="0.3">
      <c r="A18" s="37"/>
      <c r="B18" s="45" t="s">
        <v>100</v>
      </c>
      <c r="C18" s="37" t="s">
        <v>77</v>
      </c>
      <c r="D18" s="38">
        <v>0.4874</v>
      </c>
      <c r="E18" s="39" t="s">
        <v>85</v>
      </c>
      <c r="F18" s="37">
        <v>104</v>
      </c>
      <c r="G18" s="37">
        <v>76</v>
      </c>
      <c r="H18" s="37">
        <v>2.1800000667572021</v>
      </c>
      <c r="I18" s="24"/>
      <c r="J18" s="24"/>
      <c r="K18" s="49" t="s">
        <v>119</v>
      </c>
      <c r="L18" s="22">
        <v>7</v>
      </c>
      <c r="M18" s="22"/>
      <c r="N18" s="31" t="str" cm="1">
        <f t="array" aca="1" ref="N18" ca="1">IF(INDIRECT("M" &amp; ROW())="x", INDIRECT("B" &amp; ROW()) &amp; IF(INDIRECT("E" &amp; ROW())="x", " in 2", " in 3"), "")</f>
        <v/>
      </c>
    </row>
    <row r="19" spans="1:14" x14ac:dyDescent="0.3">
      <c r="A19" s="10"/>
      <c r="B19" s="22"/>
      <c r="C19" s="22"/>
      <c r="D19" s="22"/>
      <c r="E19" s="23"/>
      <c r="F19" s="22"/>
      <c r="G19" s="22"/>
      <c r="H19" s="22"/>
      <c r="I19" s="24"/>
      <c r="J19" s="24"/>
      <c r="K19" s="13"/>
      <c r="L19" s="22"/>
      <c r="M19" s="22"/>
      <c r="N19" s="31" t="str" cm="1">
        <f t="array" aca="1" ref="N19" ca="1">IF(INDIRECT("M" &amp; ROW())="x", INDIRECT("B" &amp; ROW()) &amp; IF(INDIRECT("E" &amp; ROW())="x", " in 2", " in 3"), "")</f>
        <v/>
      </c>
    </row>
    <row r="20" spans="1:14" x14ac:dyDescent="0.3">
      <c r="A20" s="10"/>
      <c r="B20" s="22"/>
      <c r="C20" s="22"/>
      <c r="D20" s="22"/>
      <c r="E20" s="23"/>
      <c r="F20" s="22"/>
      <c r="G20" s="22"/>
      <c r="H20" s="22"/>
      <c r="I20" s="24"/>
      <c r="J20" s="24"/>
      <c r="K20" s="13"/>
      <c r="L20" s="22"/>
      <c r="M20" s="22"/>
      <c r="N20" s="31" t="str" cm="1">
        <f t="array" aca="1" ref="N20" ca="1">IF(INDIRECT("M" &amp; ROW())="x", INDIRECT("B" &amp; ROW()) &amp; IF(INDIRECT("E" &amp; ROW())="x", " in 2", " in 3"), "")</f>
        <v/>
      </c>
    </row>
    <row r="21" spans="1:14" ht="31.2" x14ac:dyDescent="0.3">
      <c r="A21" s="53" t="s">
        <v>104</v>
      </c>
      <c r="B21" s="52"/>
      <c r="C21" s="52"/>
      <c r="D21" s="52"/>
      <c r="E21" s="52"/>
      <c r="F21" s="52"/>
      <c r="G21" s="52"/>
      <c r="H21" s="52"/>
      <c r="I21" s="24"/>
      <c r="J21" s="24"/>
      <c r="K21" s="54" t="s">
        <v>128</v>
      </c>
      <c r="L21" s="22"/>
      <c r="M21" s="22"/>
      <c r="N21" s="31" t="str" cm="1">
        <f t="array" aca="1" ref="N21" ca="1">IF(INDIRECT("M" &amp; ROW())="x", INDIRECT("B" &amp; ROW()) &amp; IF(INDIRECT("E" &amp; ROW())="x", " in 2", " in 3"), "")</f>
        <v/>
      </c>
    </row>
    <row r="22" spans="1:14" x14ac:dyDescent="0.3">
      <c r="A22" s="10"/>
      <c r="B22" s="22"/>
      <c r="C22" s="22"/>
      <c r="D22" s="14" t="s">
        <v>21</v>
      </c>
      <c r="E22" s="14" t="s">
        <v>22</v>
      </c>
      <c r="F22" s="14" t="s">
        <v>23</v>
      </c>
      <c r="G22" s="14" t="s">
        <v>24</v>
      </c>
      <c r="H22" s="15" t="s">
        <v>25</v>
      </c>
      <c r="I22" s="16" t="s">
        <v>26</v>
      </c>
      <c r="J22" s="16" t="s">
        <v>27</v>
      </c>
      <c r="K22" s="17" t="s">
        <v>28</v>
      </c>
      <c r="L22" s="25" t="s">
        <v>50</v>
      </c>
      <c r="M22" s="26"/>
      <c r="N22" s="30" t="s">
        <v>51</v>
      </c>
    </row>
    <row r="23" spans="1:14" x14ac:dyDescent="0.3">
      <c r="A23" s="34">
        <v>1</v>
      </c>
      <c r="B23" s="50" t="s">
        <v>105</v>
      </c>
      <c r="C23" s="34" t="s">
        <v>106</v>
      </c>
      <c r="D23" s="35">
        <v>0.60029999999999994</v>
      </c>
      <c r="E23" s="36" t="s">
        <v>85</v>
      </c>
      <c r="F23" s="34">
        <v>137</v>
      </c>
      <c r="G23" s="34">
        <v>63</v>
      </c>
      <c r="H23" s="34">
        <v>1.31</v>
      </c>
      <c r="I23" s="24"/>
      <c r="J23" s="24">
        <v>1.5</v>
      </c>
      <c r="K23" s="43">
        <v>0.6875</v>
      </c>
      <c r="L23" s="22"/>
      <c r="M23" s="48" t="s">
        <v>85</v>
      </c>
      <c r="N23" s="31" t="str" cm="1">
        <f t="array" aca="1" ref="N23" ca="1">IF(INDIRECT("M" &amp; ROW())="x", INDIRECT("B" &amp; ROW()) &amp; IF(INDIRECT("E" &amp; ROW())="x", " in 2", " in 3"), "")</f>
        <v>Tomas Barrios Vera in 2</v>
      </c>
    </row>
    <row r="24" spans="1:14" ht="234" x14ac:dyDescent="0.3">
      <c r="A24" s="37"/>
      <c r="B24" s="45" t="s">
        <v>107</v>
      </c>
      <c r="C24" s="37" t="s">
        <v>108</v>
      </c>
      <c r="D24" s="38">
        <v>0.3997</v>
      </c>
      <c r="E24" s="39"/>
      <c r="F24" s="37">
        <v>462</v>
      </c>
      <c r="G24" s="37">
        <v>143</v>
      </c>
      <c r="H24" s="37">
        <v>3.29</v>
      </c>
      <c r="I24" s="24"/>
      <c r="J24" s="24"/>
      <c r="K24" s="49" t="s">
        <v>124</v>
      </c>
      <c r="L24" s="22">
        <v>7</v>
      </c>
      <c r="M24" s="22"/>
      <c r="N24" s="31" t="str" cm="1">
        <f t="array" aca="1" ref="N24" ca="1">IF(INDIRECT("M" &amp; ROW())="x", INDIRECT("B" &amp; ROW()) &amp; IF(INDIRECT("E" &amp; ROW())="x", " in 2", " in 3"), "")</f>
        <v/>
      </c>
    </row>
    <row r="25" spans="1:14" x14ac:dyDescent="0.3">
      <c r="A25" s="34">
        <v>2</v>
      </c>
      <c r="B25" s="44" t="s">
        <v>109</v>
      </c>
      <c r="C25" s="34" t="s">
        <v>73</v>
      </c>
      <c r="D25" s="35">
        <v>0.47570000000000001</v>
      </c>
      <c r="E25" s="36"/>
      <c r="F25" s="34">
        <v>418</v>
      </c>
      <c r="G25" s="34">
        <v>130</v>
      </c>
      <c r="H25" s="34">
        <v>2.75</v>
      </c>
      <c r="I25" s="24"/>
      <c r="J25" s="24"/>
      <c r="K25" s="13"/>
      <c r="L25" s="22"/>
      <c r="M25" s="22"/>
      <c r="N25" s="31" t="str" cm="1">
        <f t="array" aca="1" ref="N25" ca="1">IF(INDIRECT("M" &amp; ROW())="x", INDIRECT("B" &amp; ROW()) &amp; IF(INDIRECT("E" &amp; ROW())="x", " in 2", " in 3"), "")</f>
        <v/>
      </c>
    </row>
    <row r="26" spans="1:14" ht="187.2" x14ac:dyDescent="0.3">
      <c r="A26" s="37"/>
      <c r="B26" s="46" t="s">
        <v>110</v>
      </c>
      <c r="C26" s="37" t="s">
        <v>111</v>
      </c>
      <c r="D26" s="38">
        <v>0.52429999999999999</v>
      </c>
      <c r="E26" s="39" t="s">
        <v>85</v>
      </c>
      <c r="F26" s="37">
        <v>198</v>
      </c>
      <c r="G26" s="37">
        <v>167</v>
      </c>
      <c r="H26" s="37">
        <v>1.4</v>
      </c>
      <c r="I26" s="24"/>
      <c r="J26" s="24">
        <v>1.5</v>
      </c>
      <c r="K26" s="49" t="s">
        <v>125</v>
      </c>
      <c r="L26" s="22">
        <v>7</v>
      </c>
      <c r="M26" s="48" t="s">
        <v>85</v>
      </c>
      <c r="N26" s="31" t="str" cm="1">
        <f t="array" aca="1" ref="N26" ca="1">IF(INDIRECT("M" &amp; ROW())="x", INDIRECT("B" &amp; ROW()) &amp; IF(INDIRECT("E" &amp; ROW())="x", " in 2", " in 3"), "")</f>
        <v>Nicolas Mejia in 2</v>
      </c>
    </row>
    <row r="27" spans="1:14" x14ac:dyDescent="0.3">
      <c r="A27" s="34">
        <v>3</v>
      </c>
      <c r="B27" s="50" t="s">
        <v>115</v>
      </c>
      <c r="C27" s="34" t="s">
        <v>116</v>
      </c>
      <c r="D27" s="35">
        <v>0.54579999999999995</v>
      </c>
      <c r="E27" s="36"/>
      <c r="F27" s="34">
        <v>259</v>
      </c>
      <c r="G27" s="34">
        <v>188</v>
      </c>
      <c r="H27" s="34">
        <v>1.5</v>
      </c>
      <c r="I27" s="24"/>
      <c r="J27" s="24">
        <v>1.65</v>
      </c>
      <c r="K27" s="13"/>
      <c r="L27" s="22"/>
      <c r="M27" s="48" t="s">
        <v>85</v>
      </c>
      <c r="N27" s="31" t="str" cm="1">
        <f t="array" aca="1" ref="N27" ca="1">IF(INDIRECT("M" &amp; ROW())="x", INDIRECT("B" &amp; ROW()) &amp; IF(INDIRECT("E" &amp; ROW())="x", " in 2", " in 3"), "")</f>
        <v>Juan Carlos Prado Angelo in 3</v>
      </c>
    </row>
    <row r="28" spans="1:14" ht="202.8" x14ac:dyDescent="0.3">
      <c r="A28" s="37"/>
      <c r="B28" s="45" t="s">
        <v>117</v>
      </c>
      <c r="C28" s="37" t="s">
        <v>106</v>
      </c>
      <c r="D28" s="38">
        <v>0.45419999999999999</v>
      </c>
      <c r="E28" s="39" t="s">
        <v>85</v>
      </c>
      <c r="F28" s="37">
        <v>286</v>
      </c>
      <c r="G28" s="37">
        <v>147</v>
      </c>
      <c r="H28" s="37">
        <v>2.5</v>
      </c>
      <c r="I28" s="24"/>
      <c r="J28" s="24"/>
      <c r="K28" s="49" t="s">
        <v>126</v>
      </c>
      <c r="L28" s="22">
        <v>7</v>
      </c>
      <c r="M28" s="22"/>
      <c r="N28" s="31" t="str" cm="1">
        <f t="array" aca="1" ref="N28" ca="1">IF(INDIRECT("M" &amp; ROW())="x", INDIRECT("B" &amp; ROW()) &amp; IF(INDIRECT("E" &amp; ROW())="x", " in 2", " in 3"), "")</f>
        <v/>
      </c>
    </row>
    <row r="29" spans="1:14" x14ac:dyDescent="0.3">
      <c r="A29" s="34">
        <v>4</v>
      </c>
      <c r="B29" s="44" t="s">
        <v>112</v>
      </c>
      <c r="C29" s="34" t="s">
        <v>113</v>
      </c>
      <c r="D29" s="35">
        <v>0.69259999999999999</v>
      </c>
      <c r="E29" s="36"/>
      <c r="F29" s="34">
        <v>313</v>
      </c>
      <c r="G29" s="34">
        <v>83</v>
      </c>
      <c r="H29" s="34">
        <v>1.8</v>
      </c>
      <c r="I29" s="24"/>
      <c r="J29" s="24">
        <v>1.8</v>
      </c>
      <c r="K29" s="13"/>
      <c r="L29" s="22"/>
      <c r="M29" s="48" t="s">
        <v>85</v>
      </c>
      <c r="N29" s="31" t="str" cm="1">
        <f t="array" aca="1" ref="N29" ca="1">IF(INDIRECT("M" &amp; ROW())="x", INDIRECT("B" &amp; ROW()) &amp; IF(INDIRECT("E" &amp; ROW())="x", " in 2", " in 3"), "")</f>
        <v>Juan Pablo Varillas in 3</v>
      </c>
    </row>
    <row r="30" spans="1:14" ht="218.4" x14ac:dyDescent="0.3">
      <c r="A30" s="37"/>
      <c r="B30" s="45" t="s">
        <v>114</v>
      </c>
      <c r="C30" s="37" t="s">
        <v>113</v>
      </c>
      <c r="D30" s="38">
        <v>0.30740000000000001</v>
      </c>
      <c r="E30" s="39" t="s">
        <v>85</v>
      </c>
      <c r="F30" s="37">
        <v>241</v>
      </c>
      <c r="G30" s="37">
        <v>122</v>
      </c>
      <c r="H30" s="37">
        <v>1.91</v>
      </c>
      <c r="I30" s="24"/>
      <c r="J30" s="24"/>
      <c r="K30" s="49" t="s">
        <v>127</v>
      </c>
      <c r="L30" s="22">
        <v>6.5</v>
      </c>
      <c r="M30" s="22"/>
      <c r="N30" s="31" t="str" cm="1">
        <f t="array" aca="1" ref="N30" ca="1">IF(INDIRECT("M" &amp; ROW())="x", INDIRECT("B" &amp; ROW()) &amp; IF(INDIRECT("E" &amp; ROW())="x", " in 2", " in 3"), "")</f>
        <v/>
      </c>
    </row>
    <row r="31" spans="1:14" x14ac:dyDescent="0.3">
      <c r="A31" s="22"/>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22"/>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22"/>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22"/>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22"/>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22"/>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22"/>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22"/>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22"/>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22"/>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2"/>
    </row>
    <row r="183" spans="1:14" x14ac:dyDescent="0.3">
      <c r="A183" s="10"/>
      <c r="B183" s="10"/>
      <c r="C183" s="10"/>
      <c r="D183" s="10"/>
      <c r="E183" s="11"/>
      <c r="F183" s="10"/>
      <c r="G183" s="10"/>
      <c r="H183" s="10"/>
      <c r="I183" s="12"/>
      <c r="J183" s="12"/>
      <c r="K183" s="13"/>
      <c r="L183" s="10"/>
      <c r="M183" s="10"/>
      <c r="N183" s="32"/>
    </row>
    <row r="184" spans="1:14" x14ac:dyDescent="0.3">
      <c r="A184" s="10"/>
      <c r="B184" s="10"/>
      <c r="C184" s="10"/>
      <c r="D184" s="10"/>
      <c r="E184" s="11"/>
      <c r="F184" s="10"/>
      <c r="G184" s="10"/>
      <c r="H184" s="10"/>
      <c r="I184" s="12"/>
      <c r="J184" s="12"/>
      <c r="K184" s="13"/>
      <c r="L184" s="10"/>
      <c r="M184" s="10"/>
      <c r="N184" s="32"/>
    </row>
    <row r="185" spans="1:14" x14ac:dyDescent="0.3">
      <c r="A185" s="10"/>
      <c r="B185" s="10"/>
      <c r="C185" s="10"/>
      <c r="D185" s="10"/>
      <c r="E185" s="11"/>
      <c r="F185" s="10"/>
      <c r="G185" s="10"/>
      <c r="H185" s="10"/>
      <c r="I185" s="12"/>
      <c r="J185" s="12"/>
      <c r="K185" s="13"/>
      <c r="L185" s="10"/>
      <c r="M185" s="10"/>
      <c r="N185" s="32"/>
    </row>
    <row r="186" spans="1:14" x14ac:dyDescent="0.3">
      <c r="A186" s="10"/>
      <c r="B186" s="10"/>
      <c r="C186" s="10"/>
      <c r="D186" s="10"/>
      <c r="E186" s="11"/>
      <c r="F186" s="10"/>
      <c r="G186" s="10"/>
      <c r="H186" s="10"/>
      <c r="I186" s="12"/>
      <c r="J186" s="12"/>
      <c r="K186" s="13"/>
      <c r="L186" s="10"/>
      <c r="M186" s="10"/>
      <c r="N186" s="32"/>
    </row>
    <row r="187" spans="1:14" x14ac:dyDescent="0.3">
      <c r="A187" s="10"/>
      <c r="B187" s="10"/>
      <c r="C187" s="10"/>
      <c r="D187" s="10"/>
      <c r="E187" s="11"/>
      <c r="F187" s="10"/>
      <c r="G187" s="10"/>
      <c r="H187" s="10"/>
      <c r="I187" s="12"/>
      <c r="J187" s="12"/>
      <c r="K187" s="13"/>
      <c r="L187" s="10"/>
      <c r="M187" s="10"/>
      <c r="N187" s="32"/>
    </row>
    <row r="188" spans="1:14" x14ac:dyDescent="0.3">
      <c r="A188" s="10"/>
      <c r="B188" s="10"/>
      <c r="C188" s="10"/>
      <c r="D188" s="10"/>
      <c r="E188" s="11"/>
      <c r="F188" s="10"/>
      <c r="G188" s="10"/>
      <c r="H188" s="10"/>
      <c r="I188" s="12"/>
      <c r="J188" s="12"/>
      <c r="K188" s="13"/>
      <c r="L188" s="10"/>
      <c r="M188" s="10"/>
      <c r="N188" s="32"/>
    </row>
    <row r="189" spans="1:14" x14ac:dyDescent="0.3">
      <c r="A189" s="10"/>
      <c r="B189" s="10"/>
      <c r="C189" s="10"/>
      <c r="D189" s="10"/>
      <c r="E189" s="11"/>
      <c r="F189" s="10"/>
      <c r="G189" s="10"/>
      <c r="H189" s="10"/>
      <c r="I189" s="12"/>
      <c r="J189" s="12"/>
      <c r="K189" s="13"/>
      <c r="L189" s="10"/>
      <c r="M189" s="10"/>
      <c r="N189" s="32"/>
    </row>
    <row r="190" spans="1:14" x14ac:dyDescent="0.3">
      <c r="A190" s="10"/>
      <c r="B190" s="10"/>
      <c r="C190" s="10"/>
      <c r="D190" s="10"/>
      <c r="E190" s="11"/>
      <c r="F190" s="10"/>
      <c r="G190" s="10"/>
      <c r="H190" s="10"/>
      <c r="I190" s="12"/>
      <c r="J190" s="12"/>
      <c r="K190" s="13"/>
      <c r="L190" s="10"/>
      <c r="M190" s="10"/>
      <c r="N190" s="32"/>
    </row>
    <row r="191" spans="1:14" x14ac:dyDescent="0.3">
      <c r="A191" s="10"/>
      <c r="B191" s="10"/>
      <c r="C191" s="10"/>
      <c r="D191" s="10"/>
      <c r="E191" s="11"/>
      <c r="F191" s="10"/>
      <c r="G191" s="10"/>
      <c r="H191" s="10"/>
      <c r="I191" s="12"/>
      <c r="J191" s="12"/>
      <c r="K191" s="13"/>
      <c r="L191" s="10"/>
      <c r="M191" s="10"/>
      <c r="N191" s="32"/>
    </row>
    <row r="192" spans="1:14" x14ac:dyDescent="0.3">
      <c r="A192" s="10"/>
      <c r="B192" s="10"/>
      <c r="C192" s="10"/>
      <c r="D192" s="10"/>
      <c r="E192" s="11"/>
      <c r="F192" s="10"/>
      <c r="G192" s="10"/>
      <c r="H192" s="10"/>
      <c r="I192" s="12"/>
      <c r="J192" s="12"/>
      <c r="K192" s="13"/>
      <c r="L192" s="10"/>
      <c r="M192" s="10"/>
      <c r="N192" s="32"/>
    </row>
    <row r="193" spans="1:14" x14ac:dyDescent="0.3">
      <c r="A193" s="10"/>
      <c r="B193" s="10"/>
      <c r="C193" s="10"/>
      <c r="D193" s="10"/>
      <c r="E193" s="11"/>
      <c r="F193" s="10"/>
      <c r="G193" s="10"/>
      <c r="H193" s="10"/>
      <c r="I193" s="12"/>
      <c r="J193" s="12"/>
      <c r="K193" s="13"/>
      <c r="L193" s="10"/>
      <c r="M193" s="10"/>
      <c r="N193" s="32"/>
    </row>
    <row r="194" spans="1:14" x14ac:dyDescent="0.3">
      <c r="A194" s="10"/>
      <c r="B194" s="10"/>
      <c r="C194" s="10"/>
      <c r="D194" s="10"/>
      <c r="E194" s="11"/>
      <c r="F194" s="10"/>
      <c r="G194" s="10"/>
      <c r="H194" s="10"/>
      <c r="I194" s="12"/>
      <c r="J194" s="12"/>
      <c r="K194" s="13"/>
      <c r="L194" s="10"/>
      <c r="M194" s="10"/>
      <c r="N194" s="32"/>
    </row>
    <row r="195" spans="1:14" x14ac:dyDescent="0.3">
      <c r="A195" s="10"/>
      <c r="B195" s="10"/>
      <c r="C195" s="10"/>
      <c r="D195" s="10"/>
      <c r="E195" s="11"/>
      <c r="F195" s="10"/>
      <c r="G195" s="10"/>
      <c r="H195" s="10"/>
      <c r="I195" s="12"/>
      <c r="J195" s="12"/>
      <c r="K195" s="13"/>
      <c r="L195" s="10"/>
      <c r="M195" s="10"/>
      <c r="N195" s="32"/>
    </row>
    <row r="196" spans="1:14" x14ac:dyDescent="0.3">
      <c r="A196" s="10"/>
      <c r="B196" s="10"/>
      <c r="C196" s="10"/>
      <c r="D196" s="10"/>
      <c r="E196" s="11"/>
      <c r="F196" s="10"/>
      <c r="G196" s="10"/>
      <c r="H196" s="10"/>
      <c r="I196" s="12"/>
      <c r="J196" s="12"/>
      <c r="K196" s="13"/>
      <c r="L196" s="10"/>
      <c r="M196" s="10"/>
      <c r="N196" s="32"/>
    </row>
    <row r="197" spans="1:14" x14ac:dyDescent="0.3">
      <c r="A197" s="10"/>
      <c r="B197" s="10"/>
      <c r="C197" s="10"/>
      <c r="D197" s="10"/>
      <c r="E197" s="11"/>
      <c r="F197" s="10"/>
      <c r="G197" s="10"/>
      <c r="H197" s="10"/>
      <c r="I197" s="12"/>
      <c r="J197" s="12"/>
      <c r="K197" s="13"/>
      <c r="L197" s="10"/>
      <c r="M197" s="10"/>
      <c r="N197" s="32"/>
    </row>
    <row r="198" spans="1:14" x14ac:dyDescent="0.3">
      <c r="A198" s="10"/>
      <c r="B198" s="10"/>
      <c r="C198" s="10"/>
      <c r="D198" s="10"/>
      <c r="E198" s="11"/>
      <c r="F198" s="10"/>
      <c r="G198" s="10"/>
      <c r="H198" s="10"/>
      <c r="I198" s="12"/>
      <c r="J198" s="12"/>
      <c r="K198" s="13"/>
      <c r="L198" s="10"/>
      <c r="M198" s="10"/>
      <c r="N198" s="32"/>
    </row>
    <row r="199" spans="1:14" x14ac:dyDescent="0.3">
      <c r="A199" s="10"/>
      <c r="B199" s="10"/>
      <c r="C199" s="10"/>
      <c r="D199" s="10"/>
      <c r="E199" s="11"/>
      <c r="F199" s="10"/>
      <c r="G199" s="10"/>
      <c r="H199" s="10"/>
      <c r="I199" s="12"/>
      <c r="J199" s="12"/>
      <c r="K199" s="13"/>
      <c r="L199" s="10"/>
      <c r="M199" s="10"/>
      <c r="N199" s="32"/>
    </row>
    <row r="200" spans="1:14" x14ac:dyDescent="0.3">
      <c r="A200" s="10"/>
      <c r="B200" s="10"/>
      <c r="C200" s="10"/>
      <c r="D200" s="10"/>
      <c r="E200" s="11"/>
      <c r="F200" s="10"/>
      <c r="G200" s="10"/>
      <c r="H200" s="10"/>
      <c r="I200" s="12"/>
      <c r="J200" s="12"/>
      <c r="K200" s="13"/>
      <c r="L200" s="10"/>
      <c r="M200" s="10"/>
      <c r="N200" s="32"/>
    </row>
    <row r="201" spans="1:14" x14ac:dyDescent="0.3">
      <c r="A201" s="10"/>
      <c r="B201" s="10"/>
      <c r="C201" s="10"/>
      <c r="D201" s="10"/>
      <c r="E201" s="11"/>
      <c r="F201" s="10"/>
      <c r="G201" s="10"/>
      <c r="H201" s="10"/>
      <c r="I201" s="12"/>
      <c r="J201" s="12"/>
      <c r="K201" s="13"/>
      <c r="L201" s="10"/>
      <c r="M201" s="10"/>
      <c r="N201" s="32"/>
    </row>
    <row r="202" spans="1:14" x14ac:dyDescent="0.3">
      <c r="A202" s="10"/>
      <c r="B202" s="10"/>
      <c r="C202" s="10"/>
      <c r="D202" s="10"/>
      <c r="E202" s="11"/>
      <c r="F202" s="10"/>
      <c r="G202" s="10"/>
      <c r="H202" s="10"/>
      <c r="I202" s="12"/>
      <c r="J202" s="12"/>
      <c r="K202" s="13"/>
      <c r="L202" s="10"/>
      <c r="M202" s="10"/>
      <c r="N202" s="32"/>
    </row>
    <row r="203" spans="1:14" x14ac:dyDescent="0.3">
      <c r="A203" s="10"/>
      <c r="B203" s="10"/>
      <c r="C203" s="10"/>
      <c r="D203" s="10"/>
      <c r="E203" s="11"/>
      <c r="F203" s="10"/>
      <c r="G203" s="10"/>
      <c r="H203" s="10"/>
      <c r="I203" s="12"/>
      <c r="J203" s="12"/>
      <c r="K203" s="13"/>
      <c r="L203" s="10"/>
      <c r="M203" s="10"/>
      <c r="N203" s="32"/>
    </row>
    <row r="204" spans="1:14" x14ac:dyDescent="0.3">
      <c r="A204" s="10"/>
      <c r="B204" s="10"/>
      <c r="C204" s="10"/>
      <c r="D204" s="10"/>
      <c r="E204" s="11"/>
      <c r="F204" s="10"/>
      <c r="G204" s="10"/>
      <c r="H204" s="10"/>
      <c r="I204" s="12"/>
      <c r="J204" s="12"/>
      <c r="K204" s="13"/>
      <c r="L204" s="10"/>
      <c r="M204" s="10"/>
      <c r="N204" s="32"/>
    </row>
    <row r="205" spans="1:14" x14ac:dyDescent="0.3">
      <c r="A205" s="10"/>
      <c r="B205" s="10"/>
      <c r="C205" s="10"/>
      <c r="D205" s="10"/>
      <c r="E205" s="11"/>
      <c r="F205" s="10"/>
      <c r="G205" s="10"/>
      <c r="H205" s="10"/>
      <c r="I205" s="12"/>
      <c r="J205" s="12"/>
      <c r="K205" s="13"/>
      <c r="L205" s="10"/>
      <c r="M205" s="10"/>
      <c r="N205" s="32"/>
    </row>
    <row r="206" spans="1:14" x14ac:dyDescent="0.3">
      <c r="A206" s="10"/>
      <c r="B206" s="10"/>
      <c r="C206" s="10"/>
      <c r="D206" s="10"/>
      <c r="E206" s="11"/>
      <c r="F206" s="10"/>
      <c r="G206" s="10"/>
      <c r="H206" s="10"/>
      <c r="I206" s="12"/>
      <c r="J206" s="12"/>
      <c r="K206" s="13"/>
      <c r="L206" s="10"/>
      <c r="M206" s="10"/>
      <c r="N206" s="32"/>
    </row>
    <row r="207" spans="1:14" x14ac:dyDescent="0.3">
      <c r="A207" s="10"/>
      <c r="B207" s="10"/>
      <c r="C207" s="10"/>
      <c r="D207" s="10"/>
      <c r="E207" s="11"/>
      <c r="F207" s="10"/>
      <c r="G207" s="10"/>
      <c r="H207" s="10"/>
      <c r="I207" s="12"/>
      <c r="J207" s="12"/>
      <c r="K207" s="13"/>
      <c r="L207" s="10"/>
      <c r="M207" s="10"/>
      <c r="N207" s="32"/>
    </row>
    <row r="208" spans="1:14" x14ac:dyDescent="0.3">
      <c r="A208" s="10"/>
      <c r="B208" s="10"/>
      <c r="C208" s="10"/>
      <c r="D208" s="10"/>
      <c r="E208" s="11"/>
      <c r="F208" s="10"/>
      <c r="G208" s="10"/>
      <c r="H208" s="10"/>
      <c r="I208" s="12"/>
      <c r="J208" s="12"/>
      <c r="K208" s="13"/>
      <c r="L208" s="10"/>
      <c r="M208" s="10"/>
      <c r="N208" s="32"/>
    </row>
    <row r="209" spans="1:14" x14ac:dyDescent="0.3">
      <c r="A209" s="10"/>
      <c r="B209" s="10"/>
      <c r="C209" s="10"/>
      <c r="D209" s="10"/>
      <c r="E209" s="11"/>
      <c r="F209" s="10"/>
      <c r="G209" s="10"/>
      <c r="H209" s="10"/>
      <c r="I209" s="12"/>
      <c r="J209" s="12"/>
      <c r="K209" s="13"/>
      <c r="L209" s="10"/>
      <c r="M209" s="10"/>
      <c r="N209" s="32"/>
    </row>
    <row r="210" spans="1:14" x14ac:dyDescent="0.3">
      <c r="A210" s="10"/>
      <c r="B210" s="10"/>
      <c r="C210" s="10"/>
      <c r="D210" s="10"/>
      <c r="E210" s="11"/>
      <c r="F210" s="10"/>
      <c r="G210" s="10"/>
      <c r="H210" s="10"/>
      <c r="I210" s="12"/>
      <c r="J210" s="12"/>
      <c r="K210" s="13"/>
      <c r="L210" s="10"/>
      <c r="M210" s="10"/>
      <c r="N210" s="32"/>
    </row>
    <row r="211" spans="1:14" x14ac:dyDescent="0.3">
      <c r="A211" s="10"/>
      <c r="B211" s="10"/>
      <c r="C211" s="10"/>
      <c r="D211" s="10"/>
      <c r="E211" s="11"/>
      <c r="F211" s="10"/>
      <c r="G211" s="10"/>
      <c r="H211" s="10"/>
      <c r="I211" s="12"/>
      <c r="J211" s="12"/>
      <c r="K211" s="13"/>
      <c r="L211" s="10"/>
      <c r="M211" s="10"/>
      <c r="N211" s="32"/>
    </row>
    <row r="212" spans="1:14" x14ac:dyDescent="0.3">
      <c r="A212" s="10"/>
      <c r="B212" s="10"/>
      <c r="C212" s="10"/>
      <c r="D212" s="10"/>
      <c r="E212" s="11"/>
      <c r="F212" s="10"/>
      <c r="G212" s="10"/>
      <c r="H212" s="10"/>
      <c r="I212" s="12"/>
      <c r="J212" s="12"/>
      <c r="K212" s="13"/>
      <c r="L212" s="10"/>
      <c r="M212" s="10"/>
      <c r="N212" s="32"/>
    </row>
    <row r="213" spans="1:14" x14ac:dyDescent="0.3">
      <c r="A213" s="10"/>
      <c r="B213" s="10"/>
      <c r="C213" s="10"/>
      <c r="D213" s="10"/>
      <c r="E213" s="11"/>
      <c r="F213" s="10"/>
      <c r="G213" s="10"/>
      <c r="H213" s="10"/>
      <c r="I213" s="12"/>
      <c r="J213" s="12"/>
      <c r="K213" s="13"/>
      <c r="L213" s="10"/>
      <c r="M213" s="10"/>
      <c r="N213" s="32"/>
    </row>
    <row r="214" spans="1:14" x14ac:dyDescent="0.3">
      <c r="A214" s="10"/>
      <c r="B214" s="10"/>
      <c r="C214" s="10"/>
      <c r="D214" s="10"/>
      <c r="E214" s="11"/>
      <c r="F214" s="10"/>
      <c r="G214" s="10"/>
      <c r="H214" s="10"/>
      <c r="I214" s="12"/>
      <c r="J214" s="12"/>
      <c r="K214" s="13"/>
      <c r="L214" s="10"/>
      <c r="M214" s="10"/>
      <c r="N214" s="32"/>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row>
    <row r="299" spans="1:14" x14ac:dyDescent="0.3">
      <c r="A299" s="10"/>
      <c r="B299" s="10"/>
      <c r="C299" s="10"/>
      <c r="D299" s="10"/>
      <c r="E299" s="11"/>
      <c r="F299" s="10"/>
      <c r="G299" s="10"/>
      <c r="H299" s="10"/>
      <c r="I299" s="12"/>
      <c r="J299" s="12"/>
      <c r="K299" s="13"/>
      <c r="L299" s="10"/>
      <c r="M299" s="10"/>
      <c r="N299" s="32"/>
    </row>
    <row r="300" spans="1:14" x14ac:dyDescent="0.3">
      <c r="A300" s="10"/>
      <c r="B300" s="10"/>
      <c r="C300" s="10"/>
      <c r="D300" s="10"/>
      <c r="E300" s="11"/>
      <c r="F300" s="10"/>
      <c r="G300" s="10"/>
      <c r="H300" s="10"/>
      <c r="I300" s="12"/>
      <c r="J300" s="12"/>
      <c r="K300" s="13"/>
      <c r="L300" s="10"/>
      <c r="M300" s="10"/>
      <c r="N300" s="32"/>
    </row>
    <row r="301" spans="1:14" x14ac:dyDescent="0.3">
      <c r="A301" s="10"/>
      <c r="B301" s="10"/>
      <c r="C301" s="10"/>
      <c r="D301" s="10"/>
      <c r="E301" s="11"/>
      <c r="F301" s="10"/>
      <c r="G301" s="10"/>
      <c r="H301" s="10"/>
      <c r="I301" s="12"/>
      <c r="J301" s="12"/>
      <c r="K301" s="13"/>
      <c r="L301" s="10"/>
      <c r="M301" s="10"/>
      <c r="N301" s="32"/>
    </row>
    <row r="302" spans="1:14" x14ac:dyDescent="0.3">
      <c r="A302" s="10"/>
      <c r="B302" s="10"/>
      <c r="C302" s="10"/>
      <c r="D302" s="10"/>
      <c r="E302" s="11"/>
      <c r="F302" s="10"/>
      <c r="G302" s="10"/>
      <c r="H302" s="10"/>
      <c r="I302" s="12"/>
      <c r="J302" s="12"/>
      <c r="K302" s="13"/>
      <c r="L302" s="10"/>
      <c r="M302" s="10"/>
      <c r="N302" s="32"/>
    </row>
    <row r="303" spans="1:14" x14ac:dyDescent="0.3">
      <c r="A303" s="10"/>
      <c r="B303" s="10"/>
      <c r="C303" s="10"/>
      <c r="D303" s="10"/>
      <c r="E303" s="11"/>
      <c r="F303" s="10"/>
      <c r="G303" s="10"/>
      <c r="H303" s="10"/>
      <c r="I303" s="12"/>
      <c r="J303" s="12"/>
      <c r="K303" s="13"/>
      <c r="L303" s="10"/>
      <c r="M303" s="10"/>
      <c r="N303" s="32"/>
    </row>
    <row r="304" spans="1:14" x14ac:dyDescent="0.3">
      <c r="A304" s="10"/>
      <c r="B304" s="10"/>
      <c r="C304" s="10"/>
      <c r="D304" s="10"/>
      <c r="E304" s="11"/>
      <c r="F304" s="10"/>
      <c r="G304" s="10"/>
      <c r="H304" s="10"/>
      <c r="I304" s="12"/>
      <c r="J304" s="12"/>
      <c r="K304" s="13"/>
      <c r="L304" s="10"/>
      <c r="M304" s="10"/>
      <c r="N304" s="32"/>
    </row>
    <row r="305" spans="1:14" x14ac:dyDescent="0.3">
      <c r="A305" s="10"/>
      <c r="B305" s="10"/>
      <c r="C305" s="10"/>
      <c r="D305" s="10"/>
      <c r="E305" s="11"/>
      <c r="F305" s="10"/>
      <c r="G305" s="10"/>
      <c r="H305" s="10"/>
      <c r="I305" s="12"/>
      <c r="J305" s="12"/>
      <c r="K305" s="13"/>
      <c r="L305" s="10"/>
      <c r="M305" s="10"/>
      <c r="N305" s="32"/>
    </row>
    <row r="306" spans="1:14" x14ac:dyDescent="0.3">
      <c r="A306" s="10"/>
      <c r="B306" s="10"/>
      <c r="C306" s="10"/>
      <c r="D306" s="10"/>
      <c r="E306" s="11"/>
      <c r="F306" s="10"/>
      <c r="G306" s="10"/>
      <c r="H306" s="10"/>
      <c r="I306" s="12"/>
      <c r="J306" s="12"/>
      <c r="K306" s="13"/>
      <c r="L306" s="10"/>
      <c r="M306" s="10"/>
      <c r="N306" s="32"/>
    </row>
    <row r="307" spans="1:14" x14ac:dyDescent="0.3">
      <c r="A307" s="10"/>
      <c r="B307" s="10"/>
      <c r="C307" s="10"/>
      <c r="D307" s="10"/>
      <c r="E307" s="11"/>
      <c r="F307" s="10"/>
      <c r="G307" s="10"/>
      <c r="H307" s="10"/>
      <c r="I307" s="12"/>
      <c r="J307" s="12"/>
      <c r="K307" s="13"/>
      <c r="L307" s="10"/>
      <c r="M307" s="10"/>
      <c r="N307" s="32"/>
    </row>
    <row r="308" spans="1:14" x14ac:dyDescent="0.3">
      <c r="A308" s="10"/>
      <c r="B308" s="10"/>
      <c r="C308" s="10"/>
      <c r="D308" s="10"/>
      <c r="E308" s="11"/>
      <c r="F308" s="10"/>
      <c r="G308" s="10"/>
      <c r="H308" s="10"/>
      <c r="I308" s="12"/>
      <c r="J308" s="12"/>
      <c r="K308" s="13"/>
      <c r="L308" s="10"/>
      <c r="M308" s="10"/>
      <c r="N308" s="32"/>
    </row>
    <row r="309" spans="1:14" x14ac:dyDescent="0.3">
      <c r="A309" s="10"/>
      <c r="B309" s="10"/>
      <c r="C309" s="10"/>
      <c r="D309" s="10"/>
      <c r="E309" s="11"/>
      <c r="F309" s="10"/>
      <c r="G309" s="10"/>
      <c r="H309" s="10"/>
      <c r="I309" s="12"/>
      <c r="J309" s="12"/>
      <c r="K309" s="13"/>
      <c r="L309" s="10"/>
      <c r="M309" s="10"/>
      <c r="N309" s="32"/>
    </row>
    <row r="310" spans="1:14" x14ac:dyDescent="0.3">
      <c r="A310" s="10"/>
      <c r="B310" s="10"/>
      <c r="C310" s="10"/>
      <c r="D310" s="10"/>
      <c r="E310" s="11"/>
      <c r="F310" s="10"/>
      <c r="G310" s="10"/>
      <c r="H310" s="10"/>
      <c r="I310" s="12"/>
      <c r="J310" s="12"/>
      <c r="K310" s="13"/>
      <c r="L310" s="10"/>
      <c r="M310" s="10"/>
      <c r="N310" s="32"/>
    </row>
    <row r="311" spans="1:14" x14ac:dyDescent="0.3">
      <c r="A311" s="10"/>
      <c r="B311" s="10"/>
      <c r="C311" s="10"/>
      <c r="D311" s="10"/>
      <c r="E311" s="11"/>
      <c r="F311" s="10"/>
      <c r="G311" s="10"/>
      <c r="H311" s="10"/>
      <c r="I311" s="12"/>
      <c r="J311" s="12"/>
      <c r="K311" s="13"/>
      <c r="L311" s="10"/>
      <c r="M311" s="10"/>
      <c r="N311" s="32"/>
    </row>
    <row r="312" spans="1:14" x14ac:dyDescent="0.3">
      <c r="A312" s="10"/>
      <c r="B312" s="10"/>
      <c r="C312" s="10"/>
      <c r="D312" s="10"/>
      <c r="E312" s="11"/>
      <c r="F312" s="10"/>
      <c r="G312" s="10"/>
      <c r="H312" s="10"/>
      <c r="I312" s="12"/>
      <c r="J312" s="12"/>
      <c r="K312" s="13"/>
      <c r="L312" s="10"/>
      <c r="M312" s="10"/>
      <c r="N312" s="32"/>
    </row>
    <row r="313" spans="1:14" x14ac:dyDescent="0.3">
      <c r="A313" s="10"/>
      <c r="B313" s="10"/>
      <c r="C313" s="10"/>
      <c r="D313" s="10"/>
      <c r="E313" s="11"/>
      <c r="F313" s="10"/>
      <c r="G313" s="10"/>
      <c r="H313" s="10"/>
      <c r="I313" s="12"/>
      <c r="J313" s="12"/>
      <c r="K313" s="13"/>
      <c r="L313" s="10"/>
      <c r="M313" s="10"/>
      <c r="N313" s="32"/>
    </row>
    <row r="314" spans="1:14" x14ac:dyDescent="0.3">
      <c r="A314" s="10"/>
      <c r="B314" s="10"/>
      <c r="C314" s="10"/>
      <c r="D314" s="10"/>
      <c r="E314" s="11"/>
      <c r="F314" s="10"/>
      <c r="G314" s="10"/>
      <c r="H314" s="10"/>
      <c r="I314" s="12"/>
      <c r="J314" s="12"/>
      <c r="K314" s="13"/>
      <c r="L314" s="10"/>
      <c r="M314" s="10"/>
      <c r="N314" s="32"/>
    </row>
    <row r="315" spans="1:14" x14ac:dyDescent="0.3">
      <c r="A315" s="10"/>
      <c r="B315" s="10"/>
      <c r="C315" s="10"/>
      <c r="D315" s="10"/>
      <c r="E315" s="11"/>
      <c r="F315" s="10"/>
      <c r="G315" s="10"/>
      <c r="H315" s="10"/>
      <c r="I315" s="12"/>
      <c r="J315" s="12"/>
      <c r="K315" s="13"/>
      <c r="L315" s="10"/>
      <c r="M315" s="10"/>
      <c r="N315" s="32"/>
    </row>
    <row r="316" spans="1:14" x14ac:dyDescent="0.3">
      <c r="A316" s="10"/>
      <c r="B316" s="10"/>
      <c r="C316" s="10"/>
      <c r="D316" s="10"/>
      <c r="E316" s="11"/>
      <c r="F316" s="10"/>
      <c r="G316" s="10"/>
      <c r="H316" s="10"/>
      <c r="I316" s="12"/>
      <c r="J316" s="12"/>
      <c r="K316" s="13"/>
      <c r="L316" s="10"/>
      <c r="M316" s="10"/>
      <c r="N316" s="32"/>
    </row>
    <row r="317" spans="1:14" x14ac:dyDescent="0.3">
      <c r="A317" s="10"/>
      <c r="B317" s="10"/>
      <c r="C317" s="10"/>
      <c r="D317" s="10"/>
      <c r="E317" s="11"/>
      <c r="F317" s="10"/>
      <c r="G317" s="10"/>
      <c r="H317" s="10"/>
      <c r="I317" s="12"/>
      <c r="J317" s="12"/>
      <c r="K317" s="13"/>
      <c r="L317" s="10"/>
      <c r="M317" s="10"/>
      <c r="N317" s="32"/>
    </row>
    <row r="318" spans="1:14" x14ac:dyDescent="0.3">
      <c r="A318" s="10"/>
      <c r="B318" s="10"/>
      <c r="C318" s="10"/>
      <c r="D318" s="10"/>
      <c r="E318" s="11"/>
      <c r="F318" s="10"/>
      <c r="G318" s="10"/>
      <c r="H318" s="10"/>
      <c r="I318" s="12"/>
      <c r="J318" s="12"/>
      <c r="K318" s="13"/>
      <c r="L318" s="10"/>
      <c r="M318" s="10"/>
      <c r="N318" s="32"/>
    </row>
    <row r="319" spans="1:14" x14ac:dyDescent="0.3">
      <c r="A319" s="10"/>
      <c r="B319" s="10"/>
      <c r="C319" s="10"/>
      <c r="D319" s="10"/>
      <c r="E319" s="11"/>
      <c r="F319" s="10"/>
      <c r="G319" s="10"/>
      <c r="H319" s="10"/>
      <c r="I319" s="12"/>
      <c r="J319" s="12"/>
      <c r="K319" s="13"/>
      <c r="L319" s="10"/>
      <c r="M319" s="10"/>
      <c r="N319" s="32"/>
    </row>
    <row r="320" spans="1:14" x14ac:dyDescent="0.3">
      <c r="A320" s="10"/>
      <c r="B320" s="10"/>
      <c r="C320" s="10"/>
      <c r="D320" s="10"/>
      <c r="E320" s="11"/>
      <c r="F320" s="10"/>
      <c r="G320" s="10"/>
      <c r="H320" s="10"/>
      <c r="I320" s="12"/>
      <c r="J320" s="12"/>
      <c r="K320" s="13"/>
      <c r="L320" s="10"/>
      <c r="M320" s="10"/>
      <c r="N320" s="32"/>
    </row>
    <row r="321" spans="1:14" x14ac:dyDescent="0.3">
      <c r="A321" s="10"/>
      <c r="B321" s="10"/>
      <c r="C321" s="10"/>
      <c r="D321" s="10"/>
      <c r="E321" s="11"/>
      <c r="F321" s="10"/>
      <c r="G321" s="10"/>
      <c r="H321" s="10"/>
      <c r="I321" s="12"/>
      <c r="J321" s="12"/>
      <c r="K321" s="13"/>
      <c r="L321" s="10"/>
      <c r="M321" s="10"/>
      <c r="N321" s="32"/>
    </row>
    <row r="322" spans="1:14" x14ac:dyDescent="0.3">
      <c r="A322" s="10"/>
      <c r="B322" s="10"/>
      <c r="C322" s="10"/>
      <c r="D322" s="10"/>
      <c r="E322" s="11"/>
      <c r="F322" s="10"/>
      <c r="G322" s="10"/>
      <c r="H322" s="10"/>
      <c r="I322" s="12"/>
      <c r="J322" s="12"/>
      <c r="K322" s="13"/>
      <c r="L322" s="10"/>
      <c r="M322" s="10"/>
      <c r="N322" s="32"/>
    </row>
    <row r="323" spans="1:14" x14ac:dyDescent="0.3">
      <c r="A323" s="10"/>
      <c r="B323" s="10"/>
      <c r="C323" s="10"/>
      <c r="D323" s="10"/>
      <c r="E323" s="11"/>
      <c r="F323" s="10"/>
      <c r="G323" s="10"/>
      <c r="H323" s="10"/>
      <c r="I323" s="12"/>
      <c r="J323" s="12"/>
      <c r="K323" s="13"/>
      <c r="L323" s="10"/>
      <c r="M323" s="10"/>
      <c r="N323" s="32"/>
    </row>
    <row r="324" spans="1:14" x14ac:dyDescent="0.3">
      <c r="A324" s="10"/>
      <c r="B324" s="10"/>
      <c r="C324" s="10"/>
      <c r="D324" s="10"/>
      <c r="E324" s="11"/>
      <c r="F324" s="10"/>
      <c r="G324" s="10"/>
      <c r="H324" s="10"/>
      <c r="I324" s="12"/>
      <c r="J324" s="12"/>
      <c r="K324" s="13"/>
      <c r="L324" s="10"/>
      <c r="M324" s="10"/>
      <c r="N324" s="32"/>
    </row>
    <row r="325" spans="1:14" x14ac:dyDescent="0.3">
      <c r="A325" s="10"/>
      <c r="B325" s="10"/>
      <c r="C325" s="10"/>
      <c r="D325" s="10"/>
      <c r="E325" s="11"/>
      <c r="F325" s="10"/>
      <c r="G325" s="10"/>
      <c r="H325" s="10"/>
      <c r="I325" s="12"/>
      <c r="J325" s="12"/>
      <c r="K325" s="13"/>
      <c r="L325" s="10"/>
      <c r="M325" s="10"/>
      <c r="N325" s="32"/>
    </row>
    <row r="326" spans="1:14" x14ac:dyDescent="0.3">
      <c r="A326" s="10"/>
      <c r="B326" s="10"/>
      <c r="C326" s="10"/>
      <c r="D326" s="10"/>
      <c r="E326" s="11"/>
      <c r="F326" s="10"/>
      <c r="G326" s="10"/>
      <c r="H326" s="10"/>
      <c r="I326" s="12"/>
      <c r="J326" s="12"/>
      <c r="K326" s="13"/>
      <c r="L326" s="10"/>
      <c r="M326" s="10"/>
      <c r="N326" s="32"/>
    </row>
    <row r="327" spans="1:14" x14ac:dyDescent="0.3">
      <c r="A327" s="10"/>
      <c r="B327" s="10"/>
      <c r="C327" s="10"/>
      <c r="D327" s="10"/>
      <c r="E327" s="11"/>
      <c r="F327" s="10"/>
      <c r="G327" s="10"/>
      <c r="H327" s="10"/>
      <c r="I327" s="12"/>
      <c r="J327" s="12"/>
      <c r="K327" s="13"/>
      <c r="L327" s="10"/>
      <c r="M327" s="10"/>
      <c r="N327" s="32"/>
    </row>
    <row r="328" spans="1:14" x14ac:dyDescent="0.3">
      <c r="A328" s="10"/>
      <c r="B328" s="10"/>
      <c r="C328" s="10"/>
      <c r="D328" s="10"/>
      <c r="E328" s="11"/>
      <c r="F328" s="10"/>
      <c r="G328" s="10"/>
      <c r="H328" s="10"/>
      <c r="I328" s="12"/>
      <c r="J328" s="12"/>
      <c r="K328" s="13"/>
      <c r="L328" s="10"/>
      <c r="M328" s="10"/>
      <c r="N328" s="32"/>
    </row>
    <row r="329" spans="1:14" x14ac:dyDescent="0.3">
      <c r="A329" s="10"/>
      <c r="B329" s="10"/>
      <c r="C329" s="10"/>
      <c r="D329" s="10"/>
      <c r="E329" s="11"/>
      <c r="F329" s="10"/>
      <c r="G329" s="10"/>
      <c r="H329" s="10"/>
      <c r="I329" s="12"/>
      <c r="J329" s="12"/>
      <c r="K329" s="13"/>
      <c r="L329" s="10"/>
      <c r="M329" s="10"/>
      <c r="N329" s="32"/>
    </row>
    <row r="330" spans="1:14" x14ac:dyDescent="0.3">
      <c r="A330" s="10"/>
      <c r="B330" s="10"/>
      <c r="C330" s="10"/>
      <c r="D330" s="10"/>
      <c r="E330" s="11"/>
      <c r="F330" s="10"/>
      <c r="G330" s="10"/>
      <c r="H330" s="10"/>
      <c r="I330" s="12"/>
      <c r="J330" s="12"/>
      <c r="K330" s="13"/>
      <c r="L330" s="10"/>
      <c r="M330" s="10"/>
      <c r="N330" s="32"/>
    </row>
    <row r="331" spans="1:14" x14ac:dyDescent="0.3">
      <c r="A331" s="10"/>
      <c r="B331" s="10"/>
      <c r="C331" s="10"/>
      <c r="D331" s="10"/>
      <c r="E331" s="11"/>
      <c r="F331" s="10"/>
      <c r="G331" s="10"/>
      <c r="H331" s="10"/>
      <c r="I331" s="12"/>
      <c r="J331" s="12"/>
      <c r="K331" s="13"/>
      <c r="L331" s="10"/>
      <c r="M331" s="10"/>
      <c r="N331" s="32"/>
    </row>
    <row r="332" spans="1:14" x14ac:dyDescent="0.3">
      <c r="A332" s="10"/>
      <c r="B332" s="10"/>
      <c r="C332" s="10"/>
      <c r="D332" s="10"/>
      <c r="E332" s="11"/>
      <c r="F332" s="10"/>
      <c r="G332" s="10"/>
      <c r="H332" s="10"/>
      <c r="I332" s="12"/>
      <c r="J332" s="12"/>
      <c r="K332" s="13"/>
      <c r="L332" s="10"/>
      <c r="M332" s="10"/>
      <c r="N332" s="32"/>
    </row>
    <row r="333" spans="1:14" x14ac:dyDescent="0.3">
      <c r="A333" s="10"/>
      <c r="B333" s="10"/>
      <c r="C333" s="10"/>
      <c r="D333" s="10"/>
      <c r="E333" s="11"/>
      <c r="F333" s="10"/>
      <c r="G333" s="10"/>
      <c r="H333" s="10"/>
      <c r="I333" s="12"/>
      <c r="J333" s="12"/>
      <c r="K333" s="13"/>
      <c r="L333" s="10"/>
      <c r="M333" s="10"/>
      <c r="N333" s="32"/>
    </row>
    <row r="334" spans="1:14" x14ac:dyDescent="0.3">
      <c r="A334" s="10"/>
      <c r="B334" s="10"/>
      <c r="C334" s="10"/>
      <c r="D334" s="10"/>
      <c r="E334" s="11"/>
      <c r="F334" s="10"/>
      <c r="G334" s="10"/>
      <c r="H334" s="10"/>
      <c r="I334" s="12"/>
      <c r="J334" s="12"/>
      <c r="K334" s="13"/>
      <c r="L334" s="10"/>
      <c r="M334" s="10"/>
      <c r="N334" s="32"/>
    </row>
    <row r="335" spans="1:14" x14ac:dyDescent="0.3">
      <c r="A335" s="10"/>
      <c r="B335" s="10"/>
      <c r="C335" s="10"/>
      <c r="D335" s="10"/>
      <c r="E335" s="11"/>
      <c r="F335" s="10"/>
      <c r="G335" s="10"/>
      <c r="H335" s="10"/>
      <c r="I335" s="12"/>
      <c r="J335" s="12"/>
      <c r="K335" s="13"/>
      <c r="L335" s="10"/>
      <c r="M335" s="10"/>
      <c r="N335" s="32"/>
    </row>
    <row r="336" spans="1:14" x14ac:dyDescent="0.3">
      <c r="A336" s="10"/>
      <c r="B336" s="10"/>
      <c r="C336" s="10"/>
      <c r="D336" s="10"/>
      <c r="E336" s="11"/>
      <c r="F336" s="10"/>
      <c r="G336" s="10"/>
      <c r="H336" s="10"/>
      <c r="I336" s="12"/>
      <c r="J336" s="12"/>
      <c r="K336" s="13"/>
      <c r="L336" s="10"/>
      <c r="M336" s="10"/>
      <c r="N336" s="32"/>
    </row>
    <row r="337" spans="1:14" x14ac:dyDescent="0.3">
      <c r="A337" s="10"/>
      <c r="B337" s="10"/>
      <c r="C337" s="10"/>
      <c r="D337" s="10"/>
      <c r="E337" s="11"/>
      <c r="F337" s="10"/>
      <c r="G337" s="10"/>
      <c r="H337" s="10"/>
      <c r="I337" s="12"/>
      <c r="J337" s="12"/>
      <c r="K337" s="13"/>
      <c r="L337" s="10"/>
      <c r="M337" s="10"/>
      <c r="N337" s="32"/>
    </row>
    <row r="338" spans="1:14" x14ac:dyDescent="0.3">
      <c r="A338" s="10"/>
      <c r="B338" s="10"/>
      <c r="C338" s="10"/>
      <c r="D338" s="10"/>
      <c r="E338" s="11"/>
      <c r="F338" s="10"/>
      <c r="G338" s="10"/>
      <c r="H338" s="10"/>
      <c r="I338" s="12"/>
      <c r="J338" s="12"/>
      <c r="K338" s="13"/>
      <c r="L338" s="10"/>
      <c r="M338" s="10"/>
      <c r="N338" s="32"/>
    </row>
    <row r="339" spans="1:14" x14ac:dyDescent="0.3">
      <c r="A339" s="10"/>
      <c r="B339" s="10"/>
      <c r="C339" s="10"/>
      <c r="D339" s="10"/>
      <c r="E339" s="11"/>
      <c r="F339" s="10"/>
      <c r="G339" s="10"/>
      <c r="H339" s="10"/>
      <c r="I339" s="12"/>
      <c r="J339" s="12"/>
      <c r="K339" s="13"/>
      <c r="L339" s="10"/>
      <c r="M339" s="10"/>
      <c r="N339" s="32"/>
    </row>
    <row r="340" spans="1:14" x14ac:dyDescent="0.3">
      <c r="A340" s="10"/>
      <c r="B340" s="10"/>
      <c r="C340" s="10"/>
      <c r="D340" s="10"/>
      <c r="E340" s="11"/>
      <c r="F340" s="10"/>
      <c r="G340" s="10"/>
      <c r="H340" s="10"/>
      <c r="I340" s="12"/>
      <c r="J340" s="12"/>
      <c r="K340" s="13"/>
      <c r="L340" s="10"/>
      <c r="M340" s="10"/>
      <c r="N340" s="32"/>
    </row>
    <row r="341" spans="1:14" x14ac:dyDescent="0.3">
      <c r="A341" s="10"/>
      <c r="B341" s="10"/>
      <c r="C341" s="10"/>
      <c r="D341" s="10"/>
      <c r="E341" s="11"/>
      <c r="F341" s="10"/>
      <c r="G341" s="10"/>
      <c r="H341" s="10"/>
      <c r="I341" s="12"/>
      <c r="J341" s="12"/>
      <c r="K341" s="13"/>
      <c r="L341" s="10"/>
      <c r="M341" s="10"/>
      <c r="N341" s="32"/>
    </row>
    <row r="342" spans="1:14" x14ac:dyDescent="0.3">
      <c r="A342" s="10"/>
      <c r="B342" s="10"/>
      <c r="C342" s="10"/>
      <c r="D342" s="10"/>
      <c r="E342" s="11"/>
      <c r="F342" s="10"/>
      <c r="G342" s="10"/>
      <c r="H342" s="10"/>
      <c r="I342" s="12"/>
      <c r="J342" s="12"/>
      <c r="K342" s="13"/>
      <c r="L342" s="10"/>
      <c r="M342" s="10"/>
      <c r="N342" s="32"/>
    </row>
    <row r="343" spans="1:14" x14ac:dyDescent="0.3">
      <c r="A343" s="10"/>
      <c r="B343" s="10"/>
      <c r="C343" s="10"/>
      <c r="D343" s="10"/>
      <c r="E343" s="11"/>
      <c r="F343" s="10"/>
      <c r="G343" s="10"/>
      <c r="H343" s="10"/>
      <c r="I343" s="12"/>
      <c r="J343" s="12"/>
      <c r="K343" s="13"/>
      <c r="L343" s="10"/>
      <c r="M343" s="10"/>
      <c r="N343" s="32"/>
    </row>
    <row r="344" spans="1:14" x14ac:dyDescent="0.3">
      <c r="A344" s="10"/>
      <c r="B344" s="10"/>
      <c r="C344" s="10"/>
      <c r="D344" s="10"/>
      <c r="E344" s="11"/>
      <c r="F344" s="10"/>
      <c r="G344" s="10"/>
      <c r="H344" s="10"/>
      <c r="I344" s="12"/>
      <c r="J344" s="12"/>
      <c r="K344" s="13"/>
      <c r="L344" s="10"/>
      <c r="M344" s="10"/>
      <c r="N344" s="32"/>
    </row>
    <row r="345" spans="1:14" x14ac:dyDescent="0.3">
      <c r="A345" s="10"/>
      <c r="B345" s="10"/>
      <c r="C345" s="10"/>
      <c r="D345" s="10"/>
      <c r="E345" s="11"/>
      <c r="F345" s="10"/>
      <c r="G345" s="10"/>
      <c r="H345" s="10"/>
      <c r="I345" s="12"/>
      <c r="J345" s="12"/>
      <c r="K345" s="13"/>
      <c r="L345" s="10"/>
      <c r="M345" s="10"/>
      <c r="N345" s="32"/>
    </row>
    <row r="346" spans="1:14" x14ac:dyDescent="0.3">
      <c r="A346" s="10"/>
      <c r="B346" s="10"/>
      <c r="C346" s="10"/>
      <c r="D346" s="10"/>
      <c r="E346" s="11"/>
      <c r="F346" s="10"/>
      <c r="G346" s="10"/>
      <c r="H346" s="10"/>
      <c r="I346" s="12"/>
      <c r="J346" s="12"/>
      <c r="K346" s="13"/>
      <c r="L346" s="10"/>
      <c r="M346" s="10"/>
      <c r="N346" s="32"/>
    </row>
    <row r="347" spans="1:14" x14ac:dyDescent="0.3">
      <c r="A347" s="10"/>
      <c r="B347" s="10"/>
      <c r="C347" s="10"/>
      <c r="D347" s="10"/>
      <c r="E347" s="11"/>
      <c r="F347" s="10"/>
      <c r="G347" s="10"/>
      <c r="H347" s="10"/>
      <c r="I347" s="12"/>
      <c r="J347" s="12"/>
      <c r="K347" s="13"/>
      <c r="L347" s="10"/>
      <c r="M347" s="10"/>
      <c r="N347" s="32"/>
    </row>
    <row r="348" spans="1:14" x14ac:dyDescent="0.3">
      <c r="A348" s="10"/>
      <c r="B348" s="10"/>
      <c r="C348" s="10"/>
      <c r="D348" s="10"/>
      <c r="E348" s="11"/>
      <c r="F348" s="10"/>
      <c r="G348" s="10"/>
      <c r="H348" s="10"/>
      <c r="I348" s="12"/>
      <c r="J348" s="12"/>
      <c r="K348" s="13"/>
      <c r="L348" s="10"/>
      <c r="M348" s="10"/>
      <c r="N348" s="32"/>
    </row>
    <row r="349" spans="1:14" x14ac:dyDescent="0.3">
      <c r="A349" s="10"/>
      <c r="B349" s="10"/>
      <c r="C349" s="10"/>
      <c r="D349" s="10"/>
      <c r="E349" s="11"/>
      <c r="F349" s="10"/>
      <c r="G349" s="10"/>
      <c r="H349" s="10"/>
      <c r="I349" s="12"/>
      <c r="J349" s="12"/>
      <c r="K349" s="13"/>
      <c r="L349" s="10"/>
      <c r="M349" s="10"/>
      <c r="N349" s="32"/>
    </row>
    <row r="350" spans="1:14" x14ac:dyDescent="0.3">
      <c r="A350" s="10"/>
      <c r="B350" s="10"/>
      <c r="C350" s="10"/>
      <c r="D350" s="10"/>
      <c r="E350" s="11"/>
      <c r="F350" s="10"/>
      <c r="G350" s="10"/>
      <c r="H350" s="10"/>
      <c r="I350" s="12"/>
      <c r="J350" s="12"/>
      <c r="K350" s="13"/>
      <c r="L350" s="10"/>
      <c r="M350" s="10"/>
      <c r="N350" s="32"/>
    </row>
    <row r="351" spans="1:14" x14ac:dyDescent="0.3">
      <c r="A351" s="10"/>
      <c r="B351" s="10"/>
      <c r="C351" s="10"/>
      <c r="D351" s="10"/>
      <c r="E351" s="11"/>
      <c r="F351" s="10"/>
      <c r="G351" s="10"/>
      <c r="H351" s="10"/>
      <c r="I351" s="12"/>
      <c r="J351" s="12"/>
      <c r="K351" s="13"/>
      <c r="L351" s="10"/>
      <c r="M351" s="10"/>
      <c r="N351" s="32"/>
    </row>
    <row r="352" spans="1:14" x14ac:dyDescent="0.3">
      <c r="A352" s="10"/>
      <c r="B352" s="10"/>
      <c r="C352" s="10"/>
      <c r="D352" s="10"/>
      <c r="E352" s="11"/>
      <c r="F352" s="10"/>
      <c r="G352" s="10"/>
      <c r="H352" s="10"/>
      <c r="I352" s="12"/>
      <c r="J352" s="12"/>
      <c r="K352" s="13"/>
      <c r="L352" s="10"/>
      <c r="M352" s="10"/>
      <c r="N352" s="32"/>
    </row>
    <row r="353" spans="1:14" x14ac:dyDescent="0.3">
      <c r="A353" s="10"/>
      <c r="B353" s="10"/>
      <c r="C353" s="10"/>
      <c r="D353" s="10"/>
      <c r="E353" s="11"/>
      <c r="F353" s="10"/>
      <c r="G353" s="10"/>
      <c r="H353" s="10"/>
      <c r="I353" s="12"/>
      <c r="J353" s="12"/>
      <c r="K353" s="13"/>
      <c r="L353" s="10"/>
      <c r="M353" s="10"/>
      <c r="N353" s="32"/>
    </row>
    <row r="354" spans="1:14" x14ac:dyDescent="0.3">
      <c r="A354" s="10"/>
      <c r="B354" s="10"/>
      <c r="C354" s="10"/>
      <c r="D354" s="10"/>
      <c r="E354" s="11"/>
      <c r="F354" s="10"/>
      <c r="G354" s="10"/>
      <c r="H354" s="10"/>
      <c r="I354" s="12"/>
      <c r="J354" s="12"/>
      <c r="K354" s="13"/>
      <c r="L354" s="10"/>
      <c r="M354" s="10"/>
      <c r="N354" s="32"/>
    </row>
    <row r="355" spans="1:14" x14ac:dyDescent="0.3">
      <c r="A355" s="10"/>
      <c r="B355" s="10"/>
      <c r="C355" s="10"/>
      <c r="D355" s="10"/>
      <c r="E355" s="11"/>
      <c r="F355" s="10"/>
      <c r="G355" s="10"/>
      <c r="H355" s="10"/>
      <c r="I355" s="12"/>
      <c r="J355" s="12"/>
      <c r="K355" s="13"/>
      <c r="L355" s="10"/>
      <c r="M355" s="10"/>
      <c r="N355" s="32"/>
    </row>
    <row r="356" spans="1:14" x14ac:dyDescent="0.3">
      <c r="A356" s="10"/>
      <c r="B356" s="10"/>
      <c r="C356" s="10"/>
      <c r="D356" s="10"/>
      <c r="E356" s="11"/>
      <c r="F356" s="10"/>
      <c r="G356" s="10"/>
      <c r="H356" s="10"/>
      <c r="I356" s="12"/>
      <c r="J356" s="12"/>
      <c r="K356" s="13"/>
      <c r="L356" s="10"/>
      <c r="M356" s="10"/>
      <c r="N356" s="32"/>
    </row>
    <row r="357" spans="1:14" x14ac:dyDescent="0.3">
      <c r="A357" s="10"/>
      <c r="B357" s="10"/>
      <c r="C357" s="10"/>
      <c r="D357" s="10"/>
      <c r="E357" s="11"/>
      <c r="F357" s="10"/>
      <c r="G357" s="10"/>
      <c r="H357" s="10"/>
      <c r="I357" s="12"/>
      <c r="J357" s="12"/>
      <c r="K357" s="13"/>
      <c r="L357" s="10"/>
      <c r="M357" s="10"/>
      <c r="N357" s="32"/>
    </row>
    <row r="358" spans="1:14" x14ac:dyDescent="0.3">
      <c r="A358" s="10"/>
      <c r="B358" s="10"/>
      <c r="C358" s="10"/>
      <c r="D358" s="10"/>
      <c r="E358" s="11"/>
      <c r="F358" s="10"/>
      <c r="G358" s="10"/>
      <c r="H358" s="10"/>
      <c r="I358" s="12"/>
      <c r="J358" s="12"/>
      <c r="K358" s="13"/>
      <c r="L358" s="10"/>
      <c r="M358" s="10"/>
      <c r="N358" s="32"/>
    </row>
    <row r="359" spans="1:14" x14ac:dyDescent="0.3">
      <c r="A359" s="10"/>
      <c r="B359" s="10"/>
      <c r="C359" s="10"/>
      <c r="D359" s="10"/>
      <c r="E359" s="11"/>
      <c r="F359" s="10"/>
      <c r="G359" s="10"/>
      <c r="H359" s="10"/>
      <c r="I359" s="12"/>
      <c r="J359" s="12"/>
      <c r="K359" s="13"/>
      <c r="L359" s="10"/>
      <c r="M359" s="10"/>
      <c r="N359" s="32"/>
    </row>
    <row r="360" spans="1:14" x14ac:dyDescent="0.3">
      <c r="A360" s="10"/>
      <c r="B360" s="10"/>
      <c r="C360" s="10"/>
      <c r="D360" s="10"/>
      <c r="E360" s="11"/>
      <c r="F360" s="10"/>
      <c r="G360" s="10"/>
      <c r="H360" s="10"/>
      <c r="I360" s="12"/>
      <c r="J360" s="12"/>
      <c r="K360" s="13"/>
      <c r="L360" s="10"/>
      <c r="M360" s="10"/>
      <c r="N360" s="32"/>
    </row>
    <row r="361" spans="1:14" x14ac:dyDescent="0.3">
      <c r="A361" s="10"/>
      <c r="B361" s="10"/>
      <c r="C361" s="10"/>
      <c r="D361" s="10"/>
      <c r="E361" s="11"/>
      <c r="F361" s="10"/>
      <c r="G361" s="10"/>
      <c r="H361" s="10"/>
      <c r="I361" s="12"/>
      <c r="J361" s="12"/>
      <c r="K361" s="13"/>
      <c r="L361" s="10"/>
      <c r="M361" s="10"/>
      <c r="N361" s="32"/>
    </row>
    <row r="362" spans="1:14" x14ac:dyDescent="0.3">
      <c r="A362" s="10"/>
      <c r="B362" s="10"/>
      <c r="C362" s="10"/>
      <c r="D362" s="10"/>
      <c r="E362" s="11"/>
      <c r="F362" s="10"/>
      <c r="G362" s="10"/>
      <c r="H362" s="10"/>
      <c r="I362" s="12"/>
      <c r="J362" s="12"/>
      <c r="K362" s="13"/>
      <c r="L362" s="10"/>
      <c r="M362" s="10"/>
      <c r="N362" s="32"/>
    </row>
    <row r="363" spans="1:14" x14ac:dyDescent="0.3">
      <c r="A363" s="10"/>
      <c r="B363" s="10"/>
      <c r="C363" s="10"/>
      <c r="D363" s="10"/>
      <c r="E363" s="11"/>
      <c r="F363" s="10"/>
      <c r="G363" s="10"/>
      <c r="H363" s="10"/>
      <c r="I363" s="12"/>
      <c r="J363" s="12"/>
      <c r="K363" s="13"/>
      <c r="L363" s="10"/>
      <c r="M363" s="10"/>
      <c r="N363" s="32"/>
    </row>
    <row r="364" spans="1:14" x14ac:dyDescent="0.3">
      <c r="A364" s="10"/>
      <c r="B364" s="10"/>
      <c r="C364" s="10"/>
      <c r="D364" s="10"/>
      <c r="E364" s="11"/>
      <c r="F364" s="10"/>
      <c r="G364" s="10"/>
      <c r="H364" s="10"/>
      <c r="I364" s="12"/>
      <c r="J364" s="12"/>
      <c r="K364" s="13"/>
      <c r="L364" s="10"/>
      <c r="M364" s="10"/>
      <c r="N364" s="32"/>
    </row>
    <row r="365" spans="1:14" x14ac:dyDescent="0.3">
      <c r="A365" s="10"/>
      <c r="B365" s="10"/>
      <c r="C365" s="10"/>
      <c r="D365" s="10"/>
      <c r="E365" s="11"/>
      <c r="F365" s="10"/>
      <c r="G365" s="10"/>
      <c r="H365" s="10"/>
      <c r="I365" s="12"/>
      <c r="J365" s="12"/>
      <c r="K365" s="13"/>
      <c r="L365" s="10"/>
      <c r="M365" s="10"/>
      <c r="N365" s="32"/>
    </row>
    <row r="366" spans="1:14" x14ac:dyDescent="0.3">
      <c r="A366" s="10"/>
      <c r="B366" s="10"/>
      <c r="C366" s="10"/>
      <c r="D366" s="10"/>
      <c r="E366" s="11"/>
      <c r="F366" s="10"/>
      <c r="G366" s="10"/>
      <c r="H366" s="10"/>
      <c r="I366" s="12"/>
      <c r="J366" s="12"/>
      <c r="K366" s="13"/>
      <c r="L366" s="10"/>
      <c r="M366" s="10"/>
      <c r="N366" s="32"/>
    </row>
    <row r="367" spans="1:14" x14ac:dyDescent="0.3">
      <c r="A367" s="10"/>
      <c r="B367" s="10"/>
      <c r="C367" s="10"/>
      <c r="D367" s="10"/>
      <c r="E367" s="11"/>
      <c r="F367" s="10"/>
      <c r="G367" s="10"/>
      <c r="H367" s="10"/>
      <c r="I367" s="12"/>
      <c r="J367" s="12"/>
      <c r="K367" s="13"/>
      <c r="L367" s="10"/>
      <c r="M367" s="10"/>
      <c r="N367" s="32"/>
    </row>
    <row r="368" spans="1:14" x14ac:dyDescent="0.3">
      <c r="A368" s="10"/>
      <c r="B368" s="10"/>
      <c r="C368" s="10"/>
      <c r="D368" s="10"/>
      <c r="E368" s="11"/>
      <c r="F368" s="10"/>
      <c r="G368" s="10"/>
      <c r="H368" s="10"/>
      <c r="I368" s="12"/>
      <c r="J368" s="12"/>
      <c r="K368" s="13"/>
      <c r="L368" s="10"/>
      <c r="M368" s="10"/>
      <c r="N368" s="32"/>
    </row>
    <row r="369" spans="1:14" x14ac:dyDescent="0.3">
      <c r="A369" s="10"/>
      <c r="B369" s="10"/>
      <c r="C369" s="10"/>
      <c r="D369" s="10"/>
      <c r="E369" s="11"/>
      <c r="F369" s="10"/>
      <c r="G369" s="10"/>
      <c r="H369" s="10"/>
      <c r="I369" s="12"/>
      <c r="J369" s="12"/>
      <c r="K369" s="13"/>
      <c r="L369" s="10"/>
      <c r="M369" s="10"/>
      <c r="N369" s="32"/>
    </row>
    <row r="370" spans="1:14" x14ac:dyDescent="0.3">
      <c r="A370" s="10"/>
      <c r="B370" s="10"/>
      <c r="C370" s="10"/>
      <c r="D370" s="10"/>
      <c r="E370" s="11"/>
      <c r="F370" s="10"/>
      <c r="G370" s="10"/>
      <c r="H370" s="10"/>
      <c r="I370" s="12"/>
      <c r="J370" s="12"/>
      <c r="K370" s="13"/>
      <c r="L370" s="10"/>
      <c r="M370" s="10"/>
      <c r="N370" s="32"/>
    </row>
    <row r="371" spans="1:14" x14ac:dyDescent="0.3">
      <c r="A371" s="10"/>
      <c r="B371" s="10"/>
      <c r="C371" s="10"/>
      <c r="D371" s="10"/>
      <c r="E371" s="11"/>
      <c r="F371" s="10"/>
      <c r="G371" s="10"/>
      <c r="H371" s="10"/>
      <c r="I371" s="12"/>
      <c r="J371" s="12"/>
      <c r="K371" s="13"/>
      <c r="L371" s="10"/>
      <c r="M371" s="10"/>
      <c r="N371" s="32"/>
    </row>
    <row r="372" spans="1:14" x14ac:dyDescent="0.3">
      <c r="A372" s="10"/>
      <c r="B372" s="10"/>
      <c r="C372" s="10"/>
      <c r="D372" s="10"/>
      <c r="E372" s="11"/>
      <c r="F372" s="10"/>
      <c r="G372" s="10"/>
      <c r="H372" s="10"/>
      <c r="I372" s="12"/>
      <c r="J372" s="12"/>
      <c r="K372" s="13"/>
      <c r="L372" s="10"/>
      <c r="M372" s="10"/>
      <c r="N372" s="32"/>
    </row>
    <row r="373" spans="1:14" x14ac:dyDescent="0.3">
      <c r="A373" s="10"/>
      <c r="B373" s="10"/>
      <c r="C373" s="10"/>
      <c r="D373" s="10"/>
      <c r="E373" s="11"/>
      <c r="F373" s="10"/>
      <c r="G373" s="10"/>
      <c r="H373" s="10"/>
      <c r="I373" s="12"/>
      <c r="J373" s="12"/>
      <c r="K373" s="13"/>
      <c r="L373" s="10"/>
      <c r="M373" s="10"/>
      <c r="N373" s="32"/>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27:H30">
    <sortCondition ref="A27:A30"/>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7"/>
  <sheetViews>
    <sheetView workbookViewId="0">
      <selection activeCell="K29" sqref="K29"/>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41" t="s">
        <v>62</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30" t="s">
        <v>51</v>
      </c>
    </row>
    <row r="7" spans="1:14" x14ac:dyDescent="0.3">
      <c r="A7" s="34">
        <v>1</v>
      </c>
      <c r="B7" s="44" t="s">
        <v>67</v>
      </c>
      <c r="C7" s="34" t="s">
        <v>68</v>
      </c>
      <c r="D7" s="35">
        <v>0.3226</v>
      </c>
      <c r="E7" s="34"/>
      <c r="F7" s="34">
        <v>62</v>
      </c>
      <c r="G7" s="34">
        <v>53</v>
      </c>
      <c r="H7" s="34">
        <v>2.9800000190734863</v>
      </c>
      <c r="I7" s="24"/>
      <c r="J7" s="24"/>
      <c r="K7" s="43">
        <v>0.16666666666666666</v>
      </c>
      <c r="L7" s="22"/>
      <c r="M7" s="22"/>
      <c r="N7" s="31" t="str" cm="1">
        <f t="array" aca="1" ref="N7" ca="1">IF(INDIRECT("M" &amp; ROW())="x", INDIRECT("B" &amp; ROW()) &amp; IF(INDIRECT("E" &amp; ROW())="x", " in 2", " in 3"), "")</f>
        <v/>
      </c>
    </row>
    <row r="8" spans="1:14" ht="312" x14ac:dyDescent="0.3">
      <c r="A8" s="37"/>
      <c r="B8" s="46" t="s">
        <v>69</v>
      </c>
      <c r="C8" s="37" t="s">
        <v>70</v>
      </c>
      <c r="D8" s="38">
        <v>0.6774</v>
      </c>
      <c r="E8" s="37" t="s">
        <v>85</v>
      </c>
      <c r="F8" s="37">
        <v>6</v>
      </c>
      <c r="G8" s="37">
        <v>3</v>
      </c>
      <c r="H8" s="37">
        <v>1.4420000314712524</v>
      </c>
      <c r="I8" s="24">
        <v>1.48</v>
      </c>
      <c r="J8" s="24">
        <v>1.5</v>
      </c>
      <c r="K8" s="49" t="s">
        <v>88</v>
      </c>
      <c r="L8" s="22">
        <v>7.5</v>
      </c>
      <c r="M8" s="48" t="s">
        <v>85</v>
      </c>
      <c r="N8" s="31" t="str" cm="1">
        <f t="array" aca="1" ref="N8" ca="1">IF(INDIRECT("M" &amp; ROW())="x", INDIRECT("B" &amp; ROW()) &amp; IF(INDIRECT("E" &amp; ROW())="x", " in 2", " in 3"), "")</f>
        <v>Jessica Pegula in 2</v>
      </c>
    </row>
    <row r="9" spans="1:14" x14ac:dyDescent="0.3">
      <c r="A9" s="34">
        <v>2</v>
      </c>
      <c r="B9" s="50" t="s">
        <v>63</v>
      </c>
      <c r="C9" s="34" t="s">
        <v>64</v>
      </c>
      <c r="D9" s="35">
        <v>0.51780000000000004</v>
      </c>
      <c r="E9" s="34" t="s">
        <v>85</v>
      </c>
      <c r="F9" s="34">
        <v>1</v>
      </c>
      <c r="G9" s="34">
        <v>1</v>
      </c>
      <c r="H9" s="34">
        <v>1.5920000076293945</v>
      </c>
      <c r="I9" s="24">
        <v>1.65</v>
      </c>
      <c r="J9" s="24">
        <v>2</v>
      </c>
      <c r="K9" s="13"/>
      <c r="L9" s="22"/>
      <c r="M9" s="22"/>
      <c r="N9" s="31" t="str" cm="1">
        <f t="array" aca="1" ref="N9" ca="1">IF(INDIRECT("M" &amp; ROW())="x", INDIRECT("B" &amp; ROW()) &amp; IF(INDIRECT("E" &amp; ROW())="x", " in 2", " in 3"), "")</f>
        <v/>
      </c>
    </row>
    <row r="10" spans="1:14" ht="343.2" x14ac:dyDescent="0.3">
      <c r="A10" s="37"/>
      <c r="B10" s="45" t="s">
        <v>65</v>
      </c>
      <c r="C10" s="37" t="s">
        <v>66</v>
      </c>
      <c r="D10" s="38">
        <v>0.48220000000000002</v>
      </c>
      <c r="E10" s="37"/>
      <c r="F10" s="37">
        <v>9</v>
      </c>
      <c r="G10" s="37">
        <v>9</v>
      </c>
      <c r="H10" s="37">
        <v>2.5</v>
      </c>
      <c r="I10" s="24"/>
      <c r="J10" s="24">
        <v>2</v>
      </c>
      <c r="K10" s="49" t="s">
        <v>89</v>
      </c>
      <c r="L10" s="22">
        <v>7</v>
      </c>
      <c r="M10" s="48" t="s">
        <v>85</v>
      </c>
      <c r="N10" s="31" t="str" cm="1">
        <f t="array" aca="1" ref="N10" ca="1">IF(INDIRECT("M" &amp; ROW())="x", INDIRECT("B" &amp; ROW()) &amp; IF(INDIRECT("E" &amp; ROW())="x", " in 2", " in 3"), "")</f>
        <v>Elena Rybakina in 3</v>
      </c>
    </row>
    <row r="11" spans="1:14" x14ac:dyDescent="0.3">
      <c r="A11" s="34">
        <v>3</v>
      </c>
      <c r="B11" s="44" t="s">
        <v>95</v>
      </c>
      <c r="C11" s="34" t="s">
        <v>82</v>
      </c>
      <c r="D11" s="35">
        <v>0.3886</v>
      </c>
      <c r="E11" s="34"/>
      <c r="F11" s="34">
        <v>57</v>
      </c>
      <c r="G11" s="34">
        <v>72</v>
      </c>
      <c r="H11" s="34">
        <v>5.559999942779541</v>
      </c>
      <c r="I11" s="24"/>
      <c r="J11" s="24"/>
      <c r="K11" s="47"/>
      <c r="L11" s="22"/>
      <c r="M11" s="48"/>
      <c r="N11" s="31" t="str" cm="1">
        <f t="array" aca="1" ref="N11" ca="1">IF(INDIRECT("M" &amp; ROW())="x", INDIRECT("B" &amp; ROW()) &amp; IF(INDIRECT("E" &amp; ROW())="x", " in 2", " in 3"), "")</f>
        <v/>
      </c>
    </row>
    <row r="12" spans="1:14" ht="280.8" x14ac:dyDescent="0.3">
      <c r="A12" s="37"/>
      <c r="B12" s="46" t="s">
        <v>96</v>
      </c>
      <c r="C12" s="37" t="s">
        <v>70</v>
      </c>
      <c r="D12" s="38">
        <v>0.61140000000000005</v>
      </c>
      <c r="E12" s="37" t="s">
        <v>85</v>
      </c>
      <c r="F12" s="37">
        <v>3</v>
      </c>
      <c r="G12" s="37">
        <v>5</v>
      </c>
      <c r="H12" s="37">
        <v>1.1779999732971191</v>
      </c>
      <c r="I12" s="24">
        <v>1.1599999999999999</v>
      </c>
      <c r="J12" s="24"/>
      <c r="K12" s="49" t="s">
        <v>97</v>
      </c>
      <c r="L12" s="22">
        <v>7.5</v>
      </c>
      <c r="M12" s="48" t="s">
        <v>85</v>
      </c>
      <c r="N12" s="31" t="str" cm="1">
        <f t="array" aca="1" ref="N12" ca="1">IF(INDIRECT("M" &amp; ROW())="x", INDIRECT("B" &amp; ROW()) &amp; IF(INDIRECT("E" &amp; ROW())="x", " in 2", " in 3"), "")</f>
        <v>Cori Gauff in 2</v>
      </c>
    </row>
    <row r="13" spans="1:14" x14ac:dyDescent="0.3">
      <c r="A13" s="34">
        <v>4</v>
      </c>
      <c r="B13" s="44" t="s">
        <v>90</v>
      </c>
      <c r="C13" s="34" t="s">
        <v>91</v>
      </c>
      <c r="D13" s="35">
        <v>2.0000000000000001E-4</v>
      </c>
      <c r="E13" s="34"/>
      <c r="F13" s="34">
        <v>8</v>
      </c>
      <c r="G13" s="34">
        <v>11</v>
      </c>
      <c r="H13" s="34">
        <v>4.3</v>
      </c>
      <c r="I13" s="24"/>
      <c r="J13" s="24"/>
      <c r="K13" s="47"/>
      <c r="L13" s="22"/>
      <c r="M13" s="48"/>
      <c r="N13" s="31" t="str" cm="1">
        <f t="array" aca="1" ref="N13" ca="1">IF(INDIRECT("M" &amp; ROW())="x", INDIRECT("B" &amp; ROW()) &amp; IF(INDIRECT("E" &amp; ROW())="x", " in 2", " in 3"), "")</f>
        <v/>
      </c>
    </row>
    <row r="14" spans="1:14" ht="343.2" x14ac:dyDescent="0.3">
      <c r="A14" s="37"/>
      <c r="B14" s="46" t="s">
        <v>92</v>
      </c>
      <c r="C14" s="37" t="s">
        <v>93</v>
      </c>
      <c r="D14" s="38">
        <v>0.99980000000000002</v>
      </c>
      <c r="E14" s="37" t="s">
        <v>85</v>
      </c>
      <c r="F14" s="37">
        <v>2</v>
      </c>
      <c r="G14" s="37">
        <v>2</v>
      </c>
      <c r="H14" s="37">
        <v>1.24</v>
      </c>
      <c r="I14" s="24">
        <v>1.2</v>
      </c>
      <c r="J14" s="24">
        <v>1.35</v>
      </c>
      <c r="K14" s="49" t="s">
        <v>94</v>
      </c>
      <c r="L14" s="22">
        <v>7.5</v>
      </c>
      <c r="M14" s="48" t="s">
        <v>85</v>
      </c>
      <c r="N14" s="31" t="str" cm="1">
        <f t="array" aca="1" ref="N14" ca="1">IF(INDIRECT("M" &amp; ROW())="x", INDIRECT("B" &amp; ROW()) &amp; IF(INDIRECT("E" &amp; ROW())="x", " in 2", " in 3"), "")</f>
        <v>Iga Swiatek in 2</v>
      </c>
    </row>
    <row r="15" spans="1:14" x14ac:dyDescent="0.3">
      <c r="A15" s="22"/>
      <c r="B15" s="22"/>
      <c r="C15" s="22"/>
      <c r="D15" s="22"/>
      <c r="E15" s="23"/>
      <c r="F15" s="22"/>
      <c r="G15" s="22"/>
      <c r="H15" s="22"/>
      <c r="I15" s="24"/>
      <c r="J15" s="24"/>
      <c r="K15" s="13"/>
      <c r="L15" s="22"/>
      <c r="M15" s="22"/>
      <c r="N15" s="31" t="str" cm="1">
        <f t="array" aca="1" ref="N15" ca="1">IF(INDIRECT("M" &amp; ROW())="x", INDIRECT("B" &amp; ROW()) &amp; IF(INDIRECT("E" &amp; ROW())="x", " in 2", " in 3"), "")</f>
        <v/>
      </c>
    </row>
    <row r="16" spans="1:14" x14ac:dyDescent="0.3">
      <c r="A16" s="22"/>
      <c r="B16" s="22"/>
      <c r="C16" s="22"/>
      <c r="D16" s="22"/>
      <c r="E16" s="23"/>
      <c r="F16" s="22"/>
      <c r="G16" s="22"/>
      <c r="H16" s="22"/>
      <c r="I16" s="24"/>
      <c r="J16" s="24"/>
      <c r="K16" s="13"/>
      <c r="L16" s="22"/>
      <c r="M16" s="22"/>
      <c r="N16" s="31" t="str" cm="1">
        <f t="array" aca="1" ref="N16" ca="1">IF(INDIRECT("M" &amp; ROW())="x", INDIRECT("B" &amp; ROW()) &amp; IF(INDIRECT("E" &amp; ROW())="x", " in 2", " in 3"), "")</f>
        <v/>
      </c>
    </row>
    <row r="17" spans="1:14" x14ac:dyDescent="0.3">
      <c r="A17" s="40" t="s">
        <v>71</v>
      </c>
      <c r="B17" s="42"/>
      <c r="C17" s="42"/>
      <c r="D17" s="42"/>
      <c r="E17" s="42"/>
      <c r="F17" s="42"/>
      <c r="G17" s="42"/>
      <c r="H17" s="42"/>
      <c r="I17" s="24"/>
      <c r="J17" s="24"/>
      <c r="K17" s="13"/>
      <c r="L17" s="22"/>
      <c r="M17" s="22"/>
      <c r="N17" s="31" t="str" cm="1">
        <f t="array" aca="1" ref="N17" ca="1">IF(INDIRECT("M" &amp; ROW())="x", INDIRECT("B" &amp; ROW()) &amp; IF(INDIRECT("E" &amp; ROW())="x", " in 2", " in 3"), "")</f>
        <v/>
      </c>
    </row>
    <row r="18" spans="1:14" x14ac:dyDescent="0.3">
      <c r="A18" s="22"/>
      <c r="B18" s="22"/>
      <c r="C18" s="22"/>
      <c r="D18" s="14" t="s">
        <v>21</v>
      </c>
      <c r="E18" s="14" t="s">
        <v>22</v>
      </c>
      <c r="F18" s="14" t="s">
        <v>23</v>
      </c>
      <c r="G18" s="14" t="s">
        <v>24</v>
      </c>
      <c r="H18" s="15" t="s">
        <v>25</v>
      </c>
      <c r="I18" s="16" t="s">
        <v>26</v>
      </c>
      <c r="J18" s="16" t="s">
        <v>27</v>
      </c>
      <c r="K18" s="17" t="s">
        <v>28</v>
      </c>
      <c r="L18" s="25" t="s">
        <v>50</v>
      </c>
      <c r="M18" s="26"/>
      <c r="N18" s="30" t="s">
        <v>51</v>
      </c>
    </row>
    <row r="19" spans="1:14" x14ac:dyDescent="0.3">
      <c r="A19" s="34">
        <v>1</v>
      </c>
      <c r="B19" s="44" t="s">
        <v>83</v>
      </c>
      <c r="C19" s="34" t="s">
        <v>73</v>
      </c>
      <c r="D19" s="35">
        <v>0.46860000000000002</v>
      </c>
      <c r="E19" s="34" t="s">
        <v>85</v>
      </c>
      <c r="F19" s="34">
        <v>132</v>
      </c>
      <c r="G19" s="34">
        <v>17</v>
      </c>
      <c r="H19" s="34">
        <v>1.83</v>
      </c>
      <c r="I19" s="24"/>
      <c r="J19" s="24"/>
      <c r="K19" s="43">
        <v>0.375</v>
      </c>
      <c r="L19" s="22"/>
      <c r="M19" s="22"/>
      <c r="N19" s="31" t="str" cm="1">
        <f t="array" aca="1" ref="N19" ca="1">IF(INDIRECT("M" &amp; ROW())="x", INDIRECT("B" &amp; ROW()) &amp; IF(INDIRECT("E" &amp; ROW())="x", " in 2", " in 3"), "")</f>
        <v/>
      </c>
    </row>
    <row r="20" spans="1:14" ht="202.8" x14ac:dyDescent="0.3">
      <c r="A20" s="37"/>
      <c r="B20" s="45" t="s">
        <v>84</v>
      </c>
      <c r="C20" s="37" t="s">
        <v>80</v>
      </c>
      <c r="D20" s="38">
        <v>0.53139999999999998</v>
      </c>
      <c r="E20" s="37"/>
      <c r="F20" s="37">
        <v>213</v>
      </c>
      <c r="G20" s="37">
        <v>583</v>
      </c>
      <c r="H20" s="37">
        <v>1.83</v>
      </c>
      <c r="I20" s="24">
        <v>1.83</v>
      </c>
      <c r="J20" s="24">
        <v>1.8</v>
      </c>
      <c r="K20" s="49" t="s">
        <v>120</v>
      </c>
      <c r="L20" s="22">
        <v>7</v>
      </c>
      <c r="M20" s="48" t="s">
        <v>85</v>
      </c>
      <c r="N20" s="31" t="str" cm="1">
        <f t="array" aca="1" ref="N20" ca="1">IF(INDIRECT("M" &amp; ROW())="x", INDIRECT("B" &amp; ROW()) &amp; IF(INDIRECT("E" &amp; ROW())="x", " in 2", " in 3"), "")</f>
        <v>Teodora Kostovic in 3</v>
      </c>
    </row>
    <row r="21" spans="1:14" x14ac:dyDescent="0.3">
      <c r="A21" s="34">
        <v>2</v>
      </c>
      <c r="B21" s="50" t="s">
        <v>79</v>
      </c>
      <c r="C21" s="34" t="s">
        <v>80</v>
      </c>
      <c r="D21" s="35">
        <v>0.73929999999999996</v>
      </c>
      <c r="E21" s="34" t="s">
        <v>85</v>
      </c>
      <c r="F21" s="34">
        <v>173</v>
      </c>
      <c r="G21" s="34">
        <v>60</v>
      </c>
      <c r="H21" s="34">
        <v>1.53</v>
      </c>
      <c r="I21" s="24">
        <v>1.37</v>
      </c>
      <c r="J21" s="24">
        <v>1.45</v>
      </c>
      <c r="K21" s="13"/>
      <c r="L21" s="22"/>
      <c r="M21" s="48" t="s">
        <v>85</v>
      </c>
      <c r="N21" s="31" t="str" cm="1">
        <f t="array" aca="1" ref="N21" ca="1">IF(INDIRECT("M" &amp; ROW())="x", INDIRECT("B" &amp; ROW()) &amp; IF(INDIRECT("E" &amp; ROW())="x", " in 2", " in 3"), "")</f>
        <v>Lola Radivojevic in 2</v>
      </c>
    </row>
    <row r="22" spans="1:14" ht="187.2" x14ac:dyDescent="0.3">
      <c r="A22" s="37"/>
      <c r="B22" s="45" t="s">
        <v>81</v>
      </c>
      <c r="C22" s="37" t="s">
        <v>82</v>
      </c>
      <c r="D22" s="38">
        <v>0.26069999999999999</v>
      </c>
      <c r="E22" s="37"/>
      <c r="F22" s="37">
        <v>363</v>
      </c>
      <c r="G22" s="37">
        <v>87</v>
      </c>
      <c r="H22" s="37">
        <v>2.27</v>
      </c>
      <c r="I22" s="24"/>
      <c r="J22" s="24"/>
      <c r="K22" s="49" t="s">
        <v>121</v>
      </c>
      <c r="L22" s="22">
        <v>7.5</v>
      </c>
      <c r="M22" s="22"/>
      <c r="N22" s="31" t="str" cm="1">
        <f t="array" aca="1" ref="N22" ca="1">IF(INDIRECT("M" &amp; ROW())="x", INDIRECT("B" &amp; ROW()) &amp; IF(INDIRECT("E" &amp; ROW())="x", " in 2", " in 3"), "")</f>
        <v/>
      </c>
    </row>
    <row r="23" spans="1:14" x14ac:dyDescent="0.3">
      <c r="A23" s="34">
        <v>3</v>
      </c>
      <c r="B23" s="50" t="s">
        <v>72</v>
      </c>
      <c r="C23" s="34" t="s">
        <v>73</v>
      </c>
      <c r="D23" s="35">
        <v>0.61929999999999996</v>
      </c>
      <c r="E23" s="34" t="s">
        <v>85</v>
      </c>
      <c r="F23" s="34">
        <v>86</v>
      </c>
      <c r="G23" s="34">
        <v>49</v>
      </c>
      <c r="H23" s="34">
        <v>1.2</v>
      </c>
      <c r="I23" s="24">
        <v>1.26</v>
      </c>
      <c r="J23" s="24">
        <v>1.35</v>
      </c>
      <c r="K23" s="13"/>
      <c r="L23" s="22"/>
      <c r="M23" s="48" t="s">
        <v>85</v>
      </c>
      <c r="N23" s="31" t="str" cm="1">
        <f t="array" aca="1" ref="N23" ca="1">IF(INDIRECT("M" &amp; ROW())="x", INDIRECT("B" &amp; ROW()) &amp; IF(INDIRECT("E" &amp; ROW())="x", " in 2", " in 3"), "")</f>
        <v>Solana Sierra in 2</v>
      </c>
    </row>
    <row r="24" spans="1:14" ht="156" x14ac:dyDescent="0.3">
      <c r="A24" s="37"/>
      <c r="B24" s="45" t="s">
        <v>74</v>
      </c>
      <c r="C24" s="37" t="s">
        <v>75</v>
      </c>
      <c r="D24" s="38">
        <v>0.38069999999999998</v>
      </c>
      <c r="E24" s="37"/>
      <c r="F24" s="37">
        <v>235</v>
      </c>
      <c r="G24" s="37">
        <v>214</v>
      </c>
      <c r="H24" s="37">
        <v>4.33</v>
      </c>
      <c r="I24" s="24"/>
      <c r="J24" s="24"/>
      <c r="K24" s="49" t="s">
        <v>122</v>
      </c>
      <c r="L24" s="22">
        <v>7.5</v>
      </c>
      <c r="M24" s="22"/>
      <c r="N24" s="31" t="str" cm="1">
        <f t="array" aca="1" ref="N24" ca="1">IF(INDIRECT("M" &amp; ROW())="x", INDIRECT("B" &amp; ROW()) &amp; IF(INDIRECT("E" &amp; ROW())="x", " in 2", " in 3"), "")</f>
        <v/>
      </c>
    </row>
    <row r="25" spans="1:14" x14ac:dyDescent="0.3">
      <c r="A25" s="34">
        <v>4</v>
      </c>
      <c r="B25" s="44" t="s">
        <v>76</v>
      </c>
      <c r="C25" s="34" t="s">
        <v>77</v>
      </c>
      <c r="D25" s="35">
        <v>0.42359999999999998</v>
      </c>
      <c r="E25" s="34" t="s">
        <v>85</v>
      </c>
      <c r="F25" s="34">
        <v>196</v>
      </c>
      <c r="G25" s="34">
        <v>124</v>
      </c>
      <c r="H25" s="34">
        <v>2.5499999999999998</v>
      </c>
      <c r="I25" s="24"/>
      <c r="J25" s="24"/>
      <c r="K25" s="13"/>
      <c r="L25" s="22"/>
      <c r="M25" s="22"/>
      <c r="N25" s="31" t="str" cm="1">
        <f t="array" aca="1" ref="N25" ca="1">IF(INDIRECT("M" &amp; ROW())="x", INDIRECT("B" &amp; ROW()) &amp; IF(INDIRECT("E" &amp; ROW())="x", " in 2", " in 3"), "")</f>
        <v/>
      </c>
    </row>
    <row r="26" spans="1:14" ht="202.8" x14ac:dyDescent="0.3">
      <c r="A26" s="37"/>
      <c r="B26" s="46" t="s">
        <v>78</v>
      </c>
      <c r="C26" s="37" t="s">
        <v>68</v>
      </c>
      <c r="D26" s="38">
        <v>0.57640000000000002</v>
      </c>
      <c r="E26" s="37"/>
      <c r="F26" s="37">
        <v>107</v>
      </c>
      <c r="G26" s="37">
        <v>57</v>
      </c>
      <c r="H26" s="37">
        <v>1.48</v>
      </c>
      <c r="I26" s="24">
        <v>1.47</v>
      </c>
      <c r="J26" s="24">
        <v>1.6</v>
      </c>
      <c r="K26" s="49" t="s">
        <v>123</v>
      </c>
      <c r="L26" s="22">
        <v>7</v>
      </c>
      <c r="M26" s="48" t="s">
        <v>85</v>
      </c>
      <c r="N26" s="31" t="str" cm="1">
        <f t="array" aca="1" ref="N26" ca="1">IF(INDIRECT("M" &amp; ROW())="x", INDIRECT("B" &amp; ROW()) &amp; IF(INDIRECT("E" &amp; ROW())="x", " in 2", " in 3"), "")</f>
        <v>Sara Bejlek in 3</v>
      </c>
    </row>
    <row r="27" spans="1:14" x14ac:dyDescent="0.3">
      <c r="A27" s="10"/>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10"/>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1"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22"/>
      <c r="C122" s="22"/>
      <c r="D122" s="22"/>
      <c r="E122" s="23"/>
      <c r="F122" s="22"/>
      <c r="G122" s="22"/>
      <c r="H122" s="22"/>
      <c r="I122" s="24"/>
      <c r="J122" s="24"/>
      <c r="K122" s="13"/>
      <c r="L122" s="22"/>
      <c r="M122" s="22"/>
      <c r="N122" s="31" t="str" cm="1">
        <f t="array" aca="1" ref="N122" ca="1">IF(INDIRECT("M" &amp; ROW())="x", INDIRECT("B" &amp; ROW()) &amp; IF(INDIRECT("E" &amp; ROW())="x", " in 2", " in 3"), "")</f>
        <v/>
      </c>
    </row>
    <row r="123" spans="1:14" x14ac:dyDescent="0.3">
      <c r="A123" s="10"/>
      <c r="B123" s="22"/>
      <c r="C123" s="22"/>
      <c r="D123" s="22"/>
      <c r="E123" s="23"/>
      <c r="F123" s="22"/>
      <c r="G123" s="22"/>
      <c r="H123" s="22"/>
      <c r="I123" s="24"/>
      <c r="J123" s="24"/>
      <c r="K123" s="13"/>
      <c r="L123" s="22"/>
      <c r="M123" s="22"/>
      <c r="N123" s="31" t="str" cm="1">
        <f t="array" aca="1" ref="N123" ca="1">IF(INDIRECT("M" &amp; ROW())="x", INDIRECT("B" &amp; ROW()) &amp; IF(INDIRECT("E" &amp; ROW())="x", " in 2", " in 3"), "")</f>
        <v/>
      </c>
    </row>
    <row r="124" spans="1:14" x14ac:dyDescent="0.3">
      <c r="A124" s="10"/>
      <c r="B124" s="22"/>
      <c r="C124" s="22"/>
      <c r="D124" s="22"/>
      <c r="E124" s="23"/>
      <c r="F124" s="22"/>
      <c r="G124" s="22"/>
      <c r="H124" s="22"/>
      <c r="I124" s="24"/>
      <c r="J124" s="24"/>
      <c r="K124" s="13"/>
      <c r="L124" s="22"/>
      <c r="M124" s="22"/>
      <c r="N124" s="31" t="str" cm="1">
        <f t="array" aca="1" ref="N124" ca="1">IF(INDIRECT("M" &amp; ROW())="x", INDIRECT("B" &amp; ROW()) &amp; IF(INDIRECT("E" &amp; ROW())="x", " in 2", " in 3"), "")</f>
        <v/>
      </c>
    </row>
    <row r="125" spans="1:14" x14ac:dyDescent="0.3">
      <c r="A125" s="10"/>
      <c r="B125" s="22"/>
      <c r="C125" s="22"/>
      <c r="D125" s="22"/>
      <c r="E125" s="23"/>
      <c r="F125" s="22"/>
      <c r="G125" s="22"/>
      <c r="H125" s="22"/>
      <c r="I125" s="24"/>
      <c r="J125" s="24"/>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22"/>
      <c r="M170" s="22"/>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22"/>
      <c r="M171" s="22"/>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22"/>
      <c r="M172" s="22"/>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22"/>
      <c r="M173" s="22"/>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1" t="str" cm="1">
        <f t="array" aca="1" ref="N215" ca="1">IF(INDIRECT("M" &amp; ROW())="x", INDIRECT("B" &amp; ROW()) &amp; IF(INDIRECT("E" &amp; ROW())="x", " in 2", " in 3"), "")</f>
        <v/>
      </c>
    </row>
    <row r="216" spans="1:14" x14ac:dyDescent="0.3">
      <c r="A216" s="10"/>
      <c r="B216" s="10"/>
      <c r="C216" s="10"/>
      <c r="D216" s="10"/>
      <c r="E216" s="11"/>
      <c r="F216" s="10"/>
      <c r="G216" s="10"/>
      <c r="H216" s="10"/>
      <c r="I216" s="12"/>
      <c r="J216" s="12"/>
      <c r="K216" s="13"/>
      <c r="L216" s="10"/>
      <c r="M216" s="10"/>
      <c r="N216" s="31" t="str" cm="1">
        <f t="array" aca="1" ref="N216" ca="1">IF(INDIRECT("M" &amp; ROW())="x", INDIRECT("B" &amp; ROW()) &amp; IF(INDIRECT("E" &amp; ROW())="x", " in 2", " in 3"), "")</f>
        <v/>
      </c>
    </row>
    <row r="217" spans="1:14" x14ac:dyDescent="0.3">
      <c r="A217" s="10"/>
      <c r="B217" s="10"/>
      <c r="C217" s="10"/>
      <c r="D217" s="10"/>
      <c r="E217" s="11"/>
      <c r="F217" s="10"/>
      <c r="G217" s="10"/>
      <c r="H217" s="10"/>
      <c r="I217" s="12"/>
      <c r="J217" s="12"/>
      <c r="K217" s="13"/>
      <c r="L217" s="10"/>
      <c r="M217" s="10"/>
      <c r="N217" s="31" t="str" cm="1">
        <f t="array" aca="1" ref="N217" ca="1">IF(INDIRECT("M" &amp; ROW())="x", INDIRECT("B" &amp; ROW()) &amp; IF(INDIRECT("E" &amp; ROW())="x", " in 2", " in 3"), "")</f>
        <v/>
      </c>
    </row>
    <row r="218" spans="1:14" x14ac:dyDescent="0.3">
      <c r="A218" s="10"/>
      <c r="B218" s="10"/>
      <c r="C218" s="10"/>
      <c r="D218" s="10"/>
      <c r="E218" s="11"/>
      <c r="F218" s="10"/>
      <c r="G218" s="10"/>
      <c r="H218" s="10"/>
      <c r="I218" s="12"/>
      <c r="J218" s="12"/>
      <c r="K218" s="13"/>
      <c r="L218" s="10"/>
      <c r="M218" s="10"/>
      <c r="N218" s="31" t="str" cm="1">
        <f t="array" aca="1" ref="N218" ca="1">IF(INDIRECT("M" &amp; ROW())="x", INDIRECT("B" &amp; ROW()) &amp; IF(INDIRECT("E" &amp; ROW())="x", " in 2", " in 3"), "")</f>
        <v/>
      </c>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row>
    <row r="297" spans="1:14" x14ac:dyDescent="0.3">
      <c r="A297" s="10"/>
      <c r="B297" s="10"/>
      <c r="C297" s="10"/>
      <c r="D297" s="10"/>
      <c r="E297" s="11"/>
      <c r="F297" s="10"/>
      <c r="G297" s="10"/>
      <c r="H297" s="10"/>
      <c r="I297" s="12"/>
      <c r="J297" s="12"/>
      <c r="K297" s="13"/>
      <c r="L297" s="10"/>
      <c r="M297" s="10"/>
      <c r="N297" s="31"/>
    </row>
    <row r="298" spans="1:14" x14ac:dyDescent="0.3">
      <c r="A298" s="10"/>
      <c r="B298" s="10"/>
      <c r="C298" s="10"/>
      <c r="D298" s="10"/>
      <c r="E298" s="11"/>
      <c r="F298" s="10"/>
      <c r="G298" s="10"/>
      <c r="H298" s="10"/>
      <c r="I298" s="12"/>
      <c r="J298" s="12"/>
      <c r="K298" s="13"/>
      <c r="L298" s="10"/>
      <c r="M298" s="10"/>
      <c r="N298" s="31"/>
    </row>
    <row r="299" spans="1:14" x14ac:dyDescent="0.3">
      <c r="A299" s="10"/>
      <c r="B299" s="10"/>
      <c r="C299" s="10"/>
      <c r="D299" s="10"/>
      <c r="E299" s="11"/>
      <c r="F299" s="10"/>
      <c r="G299" s="10"/>
      <c r="H299" s="10"/>
      <c r="I299" s="12"/>
      <c r="J299" s="12"/>
      <c r="K299" s="13"/>
      <c r="L299" s="10"/>
      <c r="M299" s="10"/>
      <c r="N299" s="31"/>
    </row>
    <row r="300" spans="1:14" x14ac:dyDescent="0.3">
      <c r="A300" s="10"/>
      <c r="B300" s="10"/>
      <c r="C300" s="10"/>
      <c r="D300" s="10"/>
      <c r="E300" s="11"/>
      <c r="F300" s="10"/>
      <c r="G300" s="10"/>
      <c r="H300" s="10"/>
      <c r="I300" s="12"/>
      <c r="J300" s="12"/>
      <c r="K300" s="13"/>
      <c r="L300" s="10"/>
      <c r="M300" s="10"/>
      <c r="N300" s="31"/>
    </row>
    <row r="301" spans="1:14" x14ac:dyDescent="0.3">
      <c r="A301" s="10"/>
      <c r="B301" s="10"/>
      <c r="C301" s="10"/>
      <c r="D301" s="10"/>
      <c r="E301" s="11"/>
      <c r="F301" s="10"/>
      <c r="G301" s="10"/>
      <c r="H301" s="10"/>
      <c r="I301" s="12"/>
      <c r="J301" s="12"/>
      <c r="K301" s="13"/>
      <c r="L301" s="10"/>
      <c r="M301" s="10"/>
      <c r="N301" s="31"/>
    </row>
    <row r="302" spans="1:14" x14ac:dyDescent="0.3">
      <c r="A302" s="10"/>
      <c r="B302" s="10"/>
      <c r="C302" s="10"/>
      <c r="D302" s="10"/>
      <c r="E302" s="11"/>
      <c r="F302" s="10"/>
      <c r="G302" s="10"/>
      <c r="H302" s="10"/>
      <c r="I302" s="12"/>
      <c r="J302" s="12"/>
      <c r="K302" s="13"/>
      <c r="L302" s="10"/>
      <c r="M302" s="10"/>
      <c r="N302" s="31" t="str">
        <f t="shared" ref="N302:N331" si="0">SUBSTITUTE(O302, "x",B302)</f>
        <v/>
      </c>
    </row>
    <row r="303" spans="1:14" x14ac:dyDescent="0.3">
      <c r="A303" s="10"/>
      <c r="B303" s="10"/>
      <c r="C303" s="10"/>
      <c r="D303" s="10"/>
      <c r="E303" s="11"/>
      <c r="F303" s="10"/>
      <c r="G303" s="10"/>
      <c r="H303" s="10"/>
      <c r="I303" s="12"/>
      <c r="J303" s="12"/>
      <c r="K303" s="13"/>
      <c r="L303" s="10"/>
      <c r="M303" s="10"/>
      <c r="N303" s="31" t="str">
        <f t="shared" si="0"/>
        <v/>
      </c>
    </row>
    <row r="304" spans="1:14" x14ac:dyDescent="0.3">
      <c r="A304" s="10"/>
      <c r="B304" s="10"/>
      <c r="C304" s="10"/>
      <c r="D304" s="10"/>
      <c r="E304" s="11"/>
      <c r="F304" s="10"/>
      <c r="G304" s="10"/>
      <c r="H304" s="10"/>
      <c r="I304" s="12"/>
      <c r="J304" s="12"/>
      <c r="K304" s="13"/>
      <c r="L304" s="10"/>
      <c r="M304" s="10"/>
      <c r="N304" s="31" t="str">
        <f t="shared" si="0"/>
        <v/>
      </c>
    </row>
    <row r="305" spans="1:14" x14ac:dyDescent="0.3">
      <c r="A305" s="10"/>
      <c r="B305" s="10"/>
      <c r="C305" s="10"/>
      <c r="D305" s="10"/>
      <c r="E305" s="11"/>
      <c r="F305" s="10"/>
      <c r="G305" s="10"/>
      <c r="H305" s="10"/>
      <c r="I305" s="12"/>
      <c r="J305" s="12"/>
      <c r="K305" s="13"/>
      <c r="L305" s="10"/>
      <c r="M305" s="10"/>
      <c r="N305" s="31" t="str">
        <f t="shared" si="0"/>
        <v/>
      </c>
    </row>
    <row r="306" spans="1:14" x14ac:dyDescent="0.3">
      <c r="A306" s="10"/>
      <c r="B306" s="10"/>
      <c r="C306" s="10"/>
      <c r="D306" s="10"/>
      <c r="E306" s="11"/>
      <c r="F306" s="10"/>
      <c r="G306" s="10"/>
      <c r="H306" s="10"/>
      <c r="I306" s="12"/>
      <c r="J306" s="12"/>
      <c r="K306" s="13"/>
      <c r="L306" s="10"/>
      <c r="M306" s="10"/>
      <c r="N306" s="31" t="str">
        <f t="shared" si="0"/>
        <v/>
      </c>
    </row>
    <row r="307" spans="1:14" x14ac:dyDescent="0.3">
      <c r="A307" s="10"/>
      <c r="B307" s="10"/>
      <c r="C307" s="10"/>
      <c r="D307" s="10"/>
      <c r="E307" s="11"/>
      <c r="F307" s="10"/>
      <c r="G307" s="10"/>
      <c r="H307" s="10"/>
      <c r="I307" s="12"/>
      <c r="J307" s="12"/>
      <c r="K307" s="13"/>
      <c r="L307" s="10"/>
      <c r="M307" s="10"/>
      <c r="N307" s="31" t="str">
        <f t="shared" si="0"/>
        <v/>
      </c>
    </row>
    <row r="308" spans="1:14" x14ac:dyDescent="0.3">
      <c r="A308" s="10"/>
      <c r="B308" s="10"/>
      <c r="C308" s="10"/>
      <c r="D308" s="10"/>
      <c r="E308" s="11"/>
      <c r="F308" s="10"/>
      <c r="G308" s="10"/>
      <c r="H308" s="10"/>
      <c r="I308" s="12"/>
      <c r="J308" s="12"/>
      <c r="K308" s="13"/>
      <c r="L308" s="10"/>
      <c r="M308" s="10"/>
      <c r="N308" s="31" t="str">
        <f t="shared" si="0"/>
        <v/>
      </c>
    </row>
    <row r="309" spans="1:14" x14ac:dyDescent="0.3">
      <c r="A309" s="10"/>
      <c r="B309" s="10"/>
      <c r="C309" s="10"/>
      <c r="D309" s="10"/>
      <c r="E309" s="11"/>
      <c r="F309" s="10"/>
      <c r="G309" s="10"/>
      <c r="H309" s="10"/>
      <c r="I309" s="12"/>
      <c r="J309" s="12"/>
      <c r="K309" s="13"/>
      <c r="L309" s="10"/>
      <c r="M309" s="10"/>
      <c r="N309" s="31" t="str">
        <f t="shared" si="0"/>
        <v/>
      </c>
    </row>
    <row r="310" spans="1:14" x14ac:dyDescent="0.3">
      <c r="A310" s="10"/>
      <c r="B310" s="10"/>
      <c r="C310" s="10"/>
      <c r="D310" s="10"/>
      <c r="E310" s="11"/>
      <c r="F310" s="10"/>
      <c r="G310" s="10"/>
      <c r="H310" s="10"/>
      <c r="I310" s="12"/>
      <c r="J310" s="12"/>
      <c r="K310" s="13"/>
      <c r="L310" s="10"/>
      <c r="M310" s="10"/>
      <c r="N310" s="31" t="str">
        <f t="shared" si="0"/>
        <v/>
      </c>
    </row>
    <row r="311" spans="1:14" x14ac:dyDescent="0.3">
      <c r="A311" s="10"/>
      <c r="B311" s="10"/>
      <c r="C311" s="10"/>
      <c r="D311" s="10"/>
      <c r="E311" s="11"/>
      <c r="F311" s="10"/>
      <c r="G311" s="10"/>
      <c r="H311" s="10"/>
      <c r="I311" s="12"/>
      <c r="J311" s="12"/>
      <c r="K311" s="13"/>
      <c r="L311" s="10"/>
      <c r="M311" s="10"/>
      <c r="N311" s="31" t="str">
        <f t="shared" si="0"/>
        <v/>
      </c>
    </row>
    <row r="312" spans="1:14" x14ac:dyDescent="0.3">
      <c r="A312" s="10"/>
      <c r="B312" s="10"/>
      <c r="C312" s="10"/>
      <c r="D312" s="10"/>
      <c r="E312" s="11"/>
      <c r="F312" s="10"/>
      <c r="G312" s="10"/>
      <c r="H312" s="10"/>
      <c r="I312" s="12"/>
      <c r="J312" s="12"/>
      <c r="K312" s="13"/>
      <c r="L312" s="10"/>
      <c r="M312" s="10"/>
      <c r="N312" s="31" t="str">
        <f t="shared" si="0"/>
        <v/>
      </c>
    </row>
    <row r="313" spans="1:14" x14ac:dyDescent="0.3">
      <c r="A313" s="10"/>
      <c r="B313" s="10"/>
      <c r="C313" s="10"/>
      <c r="D313" s="10"/>
      <c r="E313" s="11"/>
      <c r="F313" s="10"/>
      <c r="G313" s="10"/>
      <c r="H313" s="10"/>
      <c r="I313" s="12"/>
      <c r="J313" s="12"/>
      <c r="K313" s="13"/>
      <c r="L313" s="10"/>
      <c r="M313" s="10"/>
      <c r="N313" s="31" t="str">
        <f t="shared" si="0"/>
        <v/>
      </c>
    </row>
    <row r="314" spans="1:14" x14ac:dyDescent="0.3">
      <c r="A314" s="10"/>
      <c r="B314" s="10"/>
      <c r="C314" s="10"/>
      <c r="D314" s="10"/>
      <c r="E314" s="11"/>
      <c r="F314" s="10"/>
      <c r="G314" s="10"/>
      <c r="H314" s="10"/>
      <c r="I314" s="12"/>
      <c r="J314" s="12"/>
      <c r="K314" s="13"/>
      <c r="L314" s="10"/>
      <c r="M314" s="10"/>
      <c r="N314" s="31" t="str">
        <f t="shared" si="0"/>
        <v/>
      </c>
    </row>
    <row r="315" spans="1:14" x14ac:dyDescent="0.3">
      <c r="A315" s="10"/>
      <c r="B315" s="10"/>
      <c r="C315" s="10"/>
      <c r="D315" s="10"/>
      <c r="E315" s="11"/>
      <c r="F315" s="10"/>
      <c r="G315" s="10"/>
      <c r="H315" s="10"/>
      <c r="I315" s="12"/>
      <c r="J315" s="12"/>
      <c r="K315" s="13"/>
      <c r="L315" s="10"/>
      <c r="M315" s="10"/>
      <c r="N315" s="31" t="str">
        <f t="shared" si="0"/>
        <v/>
      </c>
    </row>
    <row r="316" spans="1:14" x14ac:dyDescent="0.3">
      <c r="A316" s="10"/>
      <c r="B316" s="10"/>
      <c r="C316" s="10"/>
      <c r="D316" s="10"/>
      <c r="E316" s="11"/>
      <c r="F316" s="10"/>
      <c r="G316" s="10"/>
      <c r="H316" s="10"/>
      <c r="I316" s="12"/>
      <c r="J316" s="12"/>
      <c r="K316" s="13"/>
      <c r="L316" s="10"/>
      <c r="M316" s="10"/>
      <c r="N316" s="31" t="str">
        <f t="shared" si="0"/>
        <v/>
      </c>
    </row>
    <row r="317" spans="1:14" x14ac:dyDescent="0.3">
      <c r="A317" s="10"/>
      <c r="B317" s="10"/>
      <c r="C317" s="10"/>
      <c r="D317" s="10"/>
      <c r="E317" s="11"/>
      <c r="F317" s="10"/>
      <c r="G317" s="10"/>
      <c r="H317" s="10"/>
      <c r="I317" s="12"/>
      <c r="J317" s="12"/>
      <c r="K317" s="13"/>
      <c r="L317" s="10"/>
      <c r="M317" s="10"/>
      <c r="N317" s="31" t="str">
        <f t="shared" si="0"/>
        <v/>
      </c>
    </row>
    <row r="318" spans="1:14" x14ac:dyDescent="0.3">
      <c r="A318" s="10"/>
      <c r="B318" s="10"/>
      <c r="C318" s="10"/>
      <c r="D318" s="10"/>
      <c r="E318" s="11"/>
      <c r="F318" s="10"/>
      <c r="G318" s="10"/>
      <c r="H318" s="10"/>
      <c r="I318" s="12"/>
      <c r="J318" s="12"/>
      <c r="K318" s="13"/>
      <c r="L318" s="10"/>
      <c r="M318" s="10"/>
      <c r="N318" s="31" t="str">
        <f t="shared" si="0"/>
        <v/>
      </c>
    </row>
    <row r="319" spans="1:14" x14ac:dyDescent="0.3">
      <c r="A319" s="10"/>
      <c r="B319" s="10"/>
      <c r="C319" s="10"/>
      <c r="D319" s="10"/>
      <c r="E319" s="11"/>
      <c r="F319" s="10"/>
      <c r="G319" s="10"/>
      <c r="H319" s="10"/>
      <c r="I319" s="12"/>
      <c r="J319" s="12"/>
      <c r="K319" s="13"/>
      <c r="L319" s="10"/>
      <c r="M319" s="10"/>
      <c r="N319" s="31" t="str">
        <f t="shared" si="0"/>
        <v/>
      </c>
    </row>
    <row r="320" spans="1:14" x14ac:dyDescent="0.3">
      <c r="A320" s="10"/>
      <c r="B320" s="10"/>
      <c r="C320" s="10"/>
      <c r="D320" s="10"/>
      <c r="E320" s="11"/>
      <c r="F320" s="10"/>
      <c r="G320" s="10"/>
      <c r="H320" s="10"/>
      <c r="I320" s="12"/>
      <c r="J320" s="12"/>
      <c r="K320" s="13"/>
      <c r="L320" s="10"/>
      <c r="M320" s="10"/>
      <c r="N320" s="31" t="str">
        <f t="shared" si="0"/>
        <v/>
      </c>
    </row>
    <row r="321" spans="1:14" x14ac:dyDescent="0.3">
      <c r="A321" s="10"/>
      <c r="B321" s="10"/>
      <c r="C321" s="10"/>
      <c r="D321" s="10"/>
      <c r="E321" s="11"/>
      <c r="F321" s="10"/>
      <c r="G321" s="10"/>
      <c r="H321" s="10"/>
      <c r="I321" s="12"/>
      <c r="J321" s="12"/>
      <c r="K321" s="13"/>
      <c r="L321" s="10"/>
      <c r="M321" s="10"/>
      <c r="N321" s="31" t="str">
        <f t="shared" si="0"/>
        <v/>
      </c>
    </row>
    <row r="322" spans="1:14" x14ac:dyDescent="0.3">
      <c r="A322" s="10"/>
      <c r="B322" s="10"/>
      <c r="C322" s="10"/>
      <c r="D322" s="10"/>
      <c r="E322" s="11"/>
      <c r="F322" s="10"/>
      <c r="G322" s="10"/>
      <c r="H322" s="10"/>
      <c r="I322" s="12"/>
      <c r="J322" s="12"/>
      <c r="K322" s="13"/>
      <c r="L322" s="10"/>
      <c r="M322" s="10"/>
      <c r="N322" s="31" t="str">
        <f t="shared" si="0"/>
        <v/>
      </c>
    </row>
    <row r="323" spans="1:14" x14ac:dyDescent="0.3">
      <c r="A323" s="10"/>
      <c r="B323" s="10"/>
      <c r="C323" s="10"/>
      <c r="D323" s="10"/>
      <c r="E323" s="11"/>
      <c r="F323" s="10"/>
      <c r="G323" s="10"/>
      <c r="H323" s="10"/>
      <c r="I323" s="12"/>
      <c r="J323" s="12"/>
      <c r="K323" s="13"/>
      <c r="L323" s="10"/>
      <c r="M323" s="10"/>
      <c r="N323" s="31" t="str">
        <f t="shared" si="0"/>
        <v/>
      </c>
    </row>
    <row r="324" spans="1:14" x14ac:dyDescent="0.3">
      <c r="A324" s="10"/>
      <c r="B324" s="10"/>
      <c r="C324" s="10"/>
      <c r="D324" s="10"/>
      <c r="E324" s="11"/>
      <c r="F324" s="10"/>
      <c r="G324" s="10"/>
      <c r="H324" s="10"/>
      <c r="I324" s="12"/>
      <c r="J324" s="12"/>
      <c r="K324" s="13"/>
      <c r="L324" s="10"/>
      <c r="M324" s="10"/>
      <c r="N324" s="31" t="str">
        <f t="shared" si="0"/>
        <v/>
      </c>
    </row>
    <row r="325" spans="1:14" x14ac:dyDescent="0.3">
      <c r="A325" s="10"/>
      <c r="B325" s="10"/>
      <c r="C325" s="10"/>
      <c r="D325" s="10"/>
      <c r="E325" s="11"/>
      <c r="F325" s="10"/>
      <c r="G325" s="10"/>
      <c r="H325" s="10"/>
      <c r="I325" s="12"/>
      <c r="J325" s="12"/>
      <c r="K325" s="13"/>
      <c r="L325" s="10"/>
      <c r="M325" s="10"/>
      <c r="N325" s="31" t="str">
        <f t="shared" si="0"/>
        <v/>
      </c>
    </row>
    <row r="326" spans="1:14" x14ac:dyDescent="0.3">
      <c r="A326" s="10"/>
      <c r="B326" s="10"/>
      <c r="C326" s="10"/>
      <c r="D326" s="10"/>
      <c r="E326" s="11"/>
      <c r="F326" s="10"/>
      <c r="G326" s="10"/>
      <c r="H326" s="10"/>
      <c r="I326" s="12"/>
      <c r="J326" s="12"/>
      <c r="K326" s="13"/>
      <c r="L326" s="10"/>
      <c r="M326" s="10"/>
      <c r="N326" s="31" t="str">
        <f t="shared" si="0"/>
        <v/>
      </c>
    </row>
    <row r="327" spans="1:14" x14ac:dyDescent="0.3">
      <c r="A327" s="10"/>
      <c r="B327" s="10"/>
      <c r="C327" s="10"/>
      <c r="D327" s="10"/>
      <c r="E327" s="11"/>
      <c r="F327" s="10"/>
      <c r="G327" s="10"/>
      <c r="H327" s="10"/>
      <c r="I327" s="12"/>
      <c r="J327" s="12"/>
      <c r="K327" s="13"/>
      <c r="L327" s="10"/>
      <c r="M327" s="10"/>
      <c r="N327" s="31" t="str">
        <f t="shared" si="0"/>
        <v/>
      </c>
    </row>
    <row r="328" spans="1:14" x14ac:dyDescent="0.3">
      <c r="A328" s="10"/>
      <c r="B328" s="10"/>
      <c r="C328" s="10"/>
      <c r="D328" s="10"/>
      <c r="E328" s="11"/>
      <c r="F328" s="10"/>
      <c r="G328" s="10"/>
      <c r="H328" s="10"/>
      <c r="I328" s="12"/>
      <c r="J328" s="12"/>
      <c r="K328" s="13"/>
      <c r="L328" s="10"/>
      <c r="M328" s="10"/>
      <c r="N328" s="31" t="str">
        <f t="shared" si="0"/>
        <v/>
      </c>
    </row>
    <row r="329" spans="1:14" x14ac:dyDescent="0.3">
      <c r="A329" s="10"/>
      <c r="B329" s="10"/>
      <c r="C329" s="10"/>
      <c r="D329" s="10"/>
      <c r="E329" s="11"/>
      <c r="F329" s="10"/>
      <c r="G329" s="10"/>
      <c r="H329" s="10"/>
      <c r="I329" s="12"/>
      <c r="J329" s="12"/>
      <c r="K329" s="13"/>
      <c r="L329" s="10"/>
      <c r="M329" s="10"/>
      <c r="N329" s="31" t="str">
        <f t="shared" si="0"/>
        <v/>
      </c>
    </row>
    <row r="330" spans="1:14" x14ac:dyDescent="0.3">
      <c r="A330" s="10"/>
      <c r="B330" s="10"/>
      <c r="C330" s="10"/>
      <c r="D330" s="10"/>
      <c r="E330" s="11"/>
      <c r="F330" s="10"/>
      <c r="G330" s="10"/>
      <c r="H330" s="10"/>
      <c r="I330" s="12"/>
      <c r="J330" s="12"/>
      <c r="K330" s="13"/>
      <c r="L330" s="10"/>
      <c r="M330" s="10"/>
      <c r="N330" s="31" t="str">
        <f t="shared" si="0"/>
        <v/>
      </c>
    </row>
    <row r="331" spans="1:14" x14ac:dyDescent="0.3">
      <c r="A331" s="10"/>
      <c r="B331" s="10"/>
      <c r="C331" s="10"/>
      <c r="D331" s="10"/>
      <c r="E331" s="11"/>
      <c r="F331" s="10"/>
      <c r="G331" s="10"/>
      <c r="H331" s="10"/>
      <c r="I331" s="12"/>
      <c r="J331" s="12"/>
      <c r="K331" s="13"/>
      <c r="L331" s="10"/>
      <c r="M331" s="10"/>
      <c r="N331" s="31" t="str">
        <f t="shared" si="0"/>
        <v/>
      </c>
    </row>
    <row r="332" spans="1:14" x14ac:dyDescent="0.3">
      <c r="A332" s="10"/>
      <c r="B332" s="10"/>
      <c r="C332" s="10"/>
      <c r="D332" s="10"/>
      <c r="E332" s="11"/>
      <c r="F332" s="10"/>
      <c r="G332" s="10"/>
      <c r="H332" s="10"/>
      <c r="I332" s="12"/>
      <c r="J332" s="12"/>
      <c r="K332" s="13"/>
      <c r="L332" s="10"/>
      <c r="M332" s="10"/>
      <c r="N332" s="31" t="str">
        <f t="shared" ref="N332:N382" si="1">SUBSTITUTE(O332, "x",B332)</f>
        <v/>
      </c>
    </row>
    <row r="333" spans="1:14" x14ac:dyDescent="0.3">
      <c r="A333" s="10"/>
      <c r="B333" s="10"/>
      <c r="C333" s="10"/>
      <c r="D333" s="10"/>
      <c r="E333" s="11"/>
      <c r="F333" s="10"/>
      <c r="G333" s="10"/>
      <c r="H333" s="10"/>
      <c r="I333" s="12"/>
      <c r="J333" s="12"/>
      <c r="K333" s="13"/>
      <c r="L333" s="10"/>
      <c r="M333" s="10"/>
      <c r="N333" s="31" t="str">
        <f t="shared" si="1"/>
        <v/>
      </c>
    </row>
    <row r="334" spans="1:14" x14ac:dyDescent="0.3">
      <c r="A334" s="10"/>
      <c r="B334" s="10"/>
      <c r="C334" s="10"/>
      <c r="D334" s="10"/>
      <c r="E334" s="11"/>
      <c r="F334" s="10"/>
      <c r="G334" s="10"/>
      <c r="H334" s="10"/>
      <c r="I334" s="12"/>
      <c r="J334" s="12"/>
      <c r="K334" s="13"/>
      <c r="L334" s="10"/>
      <c r="M334" s="10"/>
      <c r="N334" s="31" t="str">
        <f t="shared" si="1"/>
        <v/>
      </c>
    </row>
    <row r="335" spans="1:14" x14ac:dyDescent="0.3">
      <c r="A335" s="10"/>
      <c r="B335" s="10"/>
      <c r="C335" s="10"/>
      <c r="D335" s="10"/>
      <c r="E335" s="11"/>
      <c r="F335" s="10"/>
      <c r="G335" s="10"/>
      <c r="H335" s="10"/>
      <c r="I335" s="12"/>
      <c r="J335" s="12"/>
      <c r="K335" s="13"/>
      <c r="L335" s="10"/>
      <c r="M335" s="10"/>
      <c r="N335" s="31" t="str">
        <f t="shared" si="1"/>
        <v/>
      </c>
    </row>
    <row r="336" spans="1:14" x14ac:dyDescent="0.3">
      <c r="A336" s="10"/>
      <c r="B336" s="10"/>
      <c r="C336" s="10"/>
      <c r="D336" s="10"/>
      <c r="E336" s="11"/>
      <c r="F336" s="10"/>
      <c r="G336" s="10"/>
      <c r="H336" s="10"/>
      <c r="I336" s="12"/>
      <c r="J336" s="12"/>
      <c r="K336" s="13"/>
      <c r="L336" s="10"/>
      <c r="M336" s="10"/>
      <c r="N336" s="31" t="str">
        <f t="shared" si="1"/>
        <v/>
      </c>
    </row>
    <row r="337" spans="1:14" x14ac:dyDescent="0.3">
      <c r="A337" s="10"/>
      <c r="B337" s="10"/>
      <c r="C337" s="10"/>
      <c r="D337" s="10"/>
      <c r="E337" s="11"/>
      <c r="F337" s="10"/>
      <c r="G337" s="10"/>
      <c r="H337" s="10"/>
      <c r="I337" s="12"/>
      <c r="J337" s="12"/>
      <c r="K337" s="13"/>
      <c r="L337" s="10"/>
      <c r="M337" s="10"/>
      <c r="N337" s="31" t="str">
        <f t="shared" si="1"/>
        <v/>
      </c>
    </row>
    <row r="338" spans="1:14" x14ac:dyDescent="0.3">
      <c r="A338" s="10"/>
      <c r="B338" s="10"/>
      <c r="C338" s="10"/>
      <c r="D338" s="10"/>
      <c r="E338" s="11"/>
      <c r="F338" s="10"/>
      <c r="G338" s="10"/>
      <c r="H338" s="10"/>
      <c r="I338" s="12"/>
      <c r="J338" s="12"/>
      <c r="K338" s="13"/>
      <c r="L338" s="10"/>
      <c r="M338" s="10"/>
      <c r="N338" s="31" t="str">
        <f t="shared" si="1"/>
        <v/>
      </c>
    </row>
    <row r="339" spans="1:14" x14ac:dyDescent="0.3">
      <c r="A339" s="10"/>
      <c r="B339" s="10"/>
      <c r="C339" s="10"/>
      <c r="D339" s="10"/>
      <c r="E339" s="11"/>
      <c r="F339" s="10"/>
      <c r="G339" s="10"/>
      <c r="H339" s="10"/>
      <c r="I339" s="12"/>
      <c r="J339" s="12"/>
      <c r="K339" s="13"/>
      <c r="L339" s="10"/>
      <c r="M339" s="10"/>
      <c r="N339" s="31" t="str">
        <f t="shared" si="1"/>
        <v/>
      </c>
    </row>
    <row r="340" spans="1:14" x14ac:dyDescent="0.3">
      <c r="A340" s="10"/>
      <c r="B340" s="10"/>
      <c r="C340" s="10"/>
      <c r="D340" s="10"/>
      <c r="E340" s="11"/>
      <c r="F340" s="10"/>
      <c r="G340" s="10"/>
      <c r="H340" s="10"/>
      <c r="I340" s="12"/>
      <c r="J340" s="12"/>
      <c r="K340" s="13"/>
      <c r="L340" s="10"/>
      <c r="M340" s="10"/>
      <c r="N340" s="31" t="str">
        <f t="shared" si="1"/>
        <v/>
      </c>
    </row>
    <row r="341" spans="1:14" x14ac:dyDescent="0.3">
      <c r="A341" s="10"/>
      <c r="B341" s="10"/>
      <c r="C341" s="10"/>
      <c r="D341" s="10"/>
      <c r="E341" s="11"/>
      <c r="F341" s="10"/>
      <c r="G341" s="10"/>
      <c r="H341" s="10"/>
      <c r="I341" s="12"/>
      <c r="J341" s="12"/>
      <c r="K341" s="13"/>
      <c r="L341" s="10"/>
      <c r="M341" s="10"/>
      <c r="N341" s="31" t="str">
        <f t="shared" si="1"/>
        <v/>
      </c>
    </row>
    <row r="342" spans="1:14" x14ac:dyDescent="0.3">
      <c r="A342" s="10"/>
      <c r="B342" s="10"/>
      <c r="C342" s="10"/>
      <c r="D342" s="10"/>
      <c r="E342" s="11"/>
      <c r="F342" s="10"/>
      <c r="G342" s="10"/>
      <c r="H342" s="10"/>
      <c r="I342" s="12"/>
      <c r="J342" s="12"/>
      <c r="K342" s="13"/>
      <c r="L342" s="10"/>
      <c r="M342" s="10"/>
      <c r="N342" s="31" t="str">
        <f t="shared" si="1"/>
        <v/>
      </c>
    </row>
    <row r="343" spans="1:14" x14ac:dyDescent="0.3">
      <c r="A343" s="10"/>
      <c r="B343" s="10"/>
      <c r="C343" s="10"/>
      <c r="D343" s="10"/>
      <c r="E343" s="11"/>
      <c r="F343" s="10"/>
      <c r="G343" s="10"/>
      <c r="H343" s="10"/>
      <c r="I343" s="12"/>
      <c r="J343" s="12"/>
      <c r="K343" s="13"/>
      <c r="L343" s="10"/>
      <c r="M343" s="10"/>
      <c r="N343" s="31" t="str">
        <f t="shared" si="1"/>
        <v/>
      </c>
    </row>
    <row r="344" spans="1:14" x14ac:dyDescent="0.3">
      <c r="A344" s="10"/>
      <c r="B344" s="10"/>
      <c r="C344" s="10"/>
      <c r="D344" s="10"/>
      <c r="E344" s="11"/>
      <c r="F344" s="10"/>
      <c r="G344" s="10"/>
      <c r="H344" s="10"/>
      <c r="I344" s="12"/>
      <c r="J344" s="12"/>
      <c r="K344" s="13"/>
      <c r="L344" s="10"/>
      <c r="M344" s="10"/>
      <c r="N344" s="31" t="str">
        <f t="shared" si="1"/>
        <v/>
      </c>
    </row>
    <row r="345" spans="1:14" x14ac:dyDescent="0.3">
      <c r="A345" s="10"/>
      <c r="B345" s="10"/>
      <c r="C345" s="10"/>
      <c r="D345" s="10"/>
      <c r="E345" s="11"/>
      <c r="F345" s="10"/>
      <c r="G345" s="10"/>
      <c r="H345" s="10"/>
      <c r="I345" s="12"/>
      <c r="J345" s="12"/>
      <c r="K345" s="13"/>
      <c r="L345" s="10"/>
      <c r="M345" s="10"/>
      <c r="N345" s="31" t="str">
        <f t="shared" si="1"/>
        <v/>
      </c>
    </row>
    <row r="346" spans="1:14" x14ac:dyDescent="0.3">
      <c r="A346" s="10"/>
      <c r="B346" s="10"/>
      <c r="C346" s="10"/>
      <c r="D346" s="10"/>
      <c r="E346" s="11"/>
      <c r="F346" s="10"/>
      <c r="G346" s="10"/>
      <c r="H346" s="10"/>
      <c r="I346" s="12"/>
      <c r="J346" s="12"/>
      <c r="K346" s="13"/>
      <c r="L346" s="10"/>
      <c r="M346" s="10"/>
      <c r="N346" s="31" t="str">
        <f t="shared" si="1"/>
        <v/>
      </c>
    </row>
    <row r="347" spans="1:14" x14ac:dyDescent="0.3">
      <c r="A347" s="10"/>
      <c r="B347" s="10"/>
      <c r="C347" s="10"/>
      <c r="D347" s="10"/>
      <c r="E347" s="11"/>
      <c r="F347" s="10"/>
      <c r="G347" s="10"/>
      <c r="H347" s="10"/>
      <c r="I347" s="12"/>
      <c r="J347" s="12"/>
      <c r="K347" s="13"/>
      <c r="L347" s="10"/>
      <c r="M347" s="10"/>
      <c r="N347" s="31" t="str">
        <f t="shared" si="1"/>
        <v/>
      </c>
    </row>
    <row r="348" spans="1:14" x14ac:dyDescent="0.3">
      <c r="A348" s="10"/>
      <c r="B348" s="10"/>
      <c r="C348" s="10"/>
      <c r="D348" s="10"/>
      <c r="E348" s="11"/>
      <c r="F348" s="10"/>
      <c r="G348" s="10"/>
      <c r="H348" s="10"/>
      <c r="I348" s="12"/>
      <c r="J348" s="12"/>
      <c r="K348" s="13"/>
      <c r="L348" s="10"/>
      <c r="M348" s="10"/>
      <c r="N348" s="31" t="str">
        <f t="shared" si="1"/>
        <v/>
      </c>
    </row>
    <row r="349" spans="1:14" x14ac:dyDescent="0.3">
      <c r="A349" s="10"/>
      <c r="B349" s="10"/>
      <c r="C349" s="10"/>
      <c r="D349" s="10"/>
      <c r="E349" s="11"/>
      <c r="F349" s="10"/>
      <c r="G349" s="10"/>
      <c r="H349" s="10"/>
      <c r="I349" s="12"/>
      <c r="J349" s="12"/>
      <c r="K349" s="13"/>
      <c r="L349" s="10"/>
      <c r="M349" s="10"/>
      <c r="N349" s="31" t="str">
        <f t="shared" si="1"/>
        <v/>
      </c>
    </row>
    <row r="350" spans="1:14" x14ac:dyDescent="0.3">
      <c r="A350" s="10"/>
      <c r="B350" s="10"/>
      <c r="C350" s="10"/>
      <c r="D350" s="10"/>
      <c r="E350" s="11"/>
      <c r="F350" s="10"/>
      <c r="G350" s="10"/>
      <c r="H350" s="10"/>
      <c r="I350" s="12"/>
      <c r="J350" s="12"/>
      <c r="K350" s="13"/>
      <c r="L350" s="10"/>
      <c r="M350" s="10"/>
      <c r="N350" s="31" t="str">
        <f t="shared" si="1"/>
        <v/>
      </c>
    </row>
    <row r="351" spans="1:14" x14ac:dyDescent="0.3">
      <c r="A351" s="10"/>
      <c r="B351" s="10"/>
      <c r="C351" s="10"/>
      <c r="D351" s="10"/>
      <c r="E351" s="11"/>
      <c r="F351" s="10"/>
      <c r="G351" s="10"/>
      <c r="H351" s="10"/>
      <c r="I351" s="12"/>
      <c r="J351" s="12"/>
      <c r="K351" s="13"/>
      <c r="L351" s="10"/>
      <c r="M351" s="10"/>
      <c r="N351" s="31" t="str">
        <f t="shared" si="1"/>
        <v/>
      </c>
    </row>
    <row r="352" spans="1:14" x14ac:dyDescent="0.3">
      <c r="A352" s="10"/>
      <c r="B352" s="10"/>
      <c r="C352" s="10"/>
      <c r="D352" s="10"/>
      <c r="E352" s="11"/>
      <c r="F352" s="10"/>
      <c r="G352" s="10"/>
      <c r="H352" s="10"/>
      <c r="I352" s="12"/>
      <c r="J352" s="12"/>
      <c r="K352" s="13"/>
      <c r="L352" s="10"/>
      <c r="M352" s="10"/>
      <c r="N352" s="31" t="str">
        <f t="shared" si="1"/>
        <v/>
      </c>
    </row>
    <row r="353" spans="1:14" x14ac:dyDescent="0.3">
      <c r="A353" s="10"/>
      <c r="B353" s="10"/>
      <c r="C353" s="10"/>
      <c r="D353" s="10"/>
      <c r="E353" s="11"/>
      <c r="F353" s="10"/>
      <c r="G353" s="10"/>
      <c r="H353" s="10"/>
      <c r="I353" s="12"/>
      <c r="J353" s="12"/>
      <c r="K353" s="13"/>
      <c r="L353" s="10"/>
      <c r="M353" s="10"/>
      <c r="N353" s="31" t="str">
        <f t="shared" si="1"/>
        <v/>
      </c>
    </row>
    <row r="354" spans="1:14" x14ac:dyDescent="0.3">
      <c r="A354" s="10"/>
      <c r="B354" s="10"/>
      <c r="C354" s="10"/>
      <c r="D354" s="10"/>
      <c r="E354" s="11"/>
      <c r="F354" s="10"/>
      <c r="G354" s="10"/>
      <c r="H354" s="10"/>
      <c r="I354" s="12"/>
      <c r="J354" s="12"/>
      <c r="K354" s="13"/>
      <c r="L354" s="10"/>
      <c r="M354" s="10"/>
      <c r="N354" s="31" t="str">
        <f t="shared" si="1"/>
        <v/>
      </c>
    </row>
    <row r="355" spans="1:14" x14ac:dyDescent="0.3">
      <c r="A355" s="10"/>
      <c r="B355" s="10"/>
      <c r="C355" s="10"/>
      <c r="D355" s="10"/>
      <c r="E355" s="11"/>
      <c r="F355" s="10"/>
      <c r="G355" s="10"/>
      <c r="H355" s="10"/>
      <c r="I355" s="12"/>
      <c r="J355" s="12"/>
      <c r="K355" s="13"/>
      <c r="L355" s="10"/>
      <c r="M355" s="10"/>
      <c r="N355" s="31" t="str">
        <f t="shared" si="1"/>
        <v/>
      </c>
    </row>
    <row r="356" spans="1:14" x14ac:dyDescent="0.3">
      <c r="A356" s="10"/>
      <c r="B356" s="10"/>
      <c r="C356" s="10"/>
      <c r="D356" s="10"/>
      <c r="E356" s="11"/>
      <c r="F356" s="10"/>
      <c r="G356" s="10"/>
      <c r="H356" s="10"/>
      <c r="I356" s="12"/>
      <c r="J356" s="12"/>
      <c r="K356" s="13"/>
      <c r="L356" s="10"/>
      <c r="M356" s="10"/>
      <c r="N356" s="31" t="str">
        <f t="shared" si="1"/>
        <v/>
      </c>
    </row>
    <row r="357" spans="1:14" x14ac:dyDescent="0.3">
      <c r="A357" s="10"/>
      <c r="B357" s="10"/>
      <c r="C357" s="10"/>
      <c r="D357" s="10"/>
      <c r="E357" s="11"/>
      <c r="F357" s="10"/>
      <c r="G357" s="10"/>
      <c r="H357" s="10"/>
      <c r="I357" s="12"/>
      <c r="J357" s="12"/>
      <c r="K357" s="13"/>
      <c r="L357" s="10"/>
      <c r="M357" s="10"/>
      <c r="N357" s="31" t="str">
        <f t="shared" si="1"/>
        <v/>
      </c>
    </row>
    <row r="358" spans="1:14" x14ac:dyDescent="0.3">
      <c r="A358" s="10"/>
      <c r="B358" s="10"/>
      <c r="C358" s="10"/>
      <c r="D358" s="10"/>
      <c r="E358" s="11"/>
      <c r="F358" s="10"/>
      <c r="G358" s="10"/>
      <c r="H358" s="10"/>
      <c r="I358" s="12"/>
      <c r="J358" s="12"/>
      <c r="K358" s="13"/>
      <c r="L358" s="10"/>
      <c r="M358" s="10"/>
      <c r="N358" s="31" t="str">
        <f t="shared" si="1"/>
        <v/>
      </c>
    </row>
    <row r="359" spans="1:14" x14ac:dyDescent="0.3">
      <c r="A359" s="10"/>
      <c r="B359" s="10"/>
      <c r="C359" s="10"/>
      <c r="D359" s="10"/>
      <c r="E359" s="11"/>
      <c r="F359" s="10"/>
      <c r="G359" s="10"/>
      <c r="H359" s="10"/>
      <c r="I359" s="12"/>
      <c r="J359" s="12"/>
      <c r="K359" s="13"/>
      <c r="L359" s="10"/>
      <c r="M359" s="10"/>
      <c r="N359" s="31" t="str">
        <f t="shared" si="1"/>
        <v/>
      </c>
    </row>
    <row r="360" spans="1:14" x14ac:dyDescent="0.3">
      <c r="A360" s="10"/>
      <c r="B360" s="10"/>
      <c r="C360" s="10"/>
      <c r="D360" s="10"/>
      <c r="E360" s="11"/>
      <c r="F360" s="10"/>
      <c r="G360" s="10"/>
      <c r="H360" s="10"/>
      <c r="I360" s="12"/>
      <c r="J360" s="12"/>
      <c r="K360" s="13"/>
      <c r="L360" s="10"/>
      <c r="M360" s="10"/>
      <c r="N360" s="31" t="str">
        <f t="shared" si="1"/>
        <v/>
      </c>
    </row>
    <row r="361" spans="1:14" x14ac:dyDescent="0.3">
      <c r="A361" s="10"/>
      <c r="B361" s="10"/>
      <c r="C361" s="10"/>
      <c r="D361" s="10"/>
      <c r="E361" s="11"/>
      <c r="F361" s="10"/>
      <c r="G361" s="10"/>
      <c r="H361" s="10"/>
      <c r="I361" s="12"/>
      <c r="J361" s="12"/>
      <c r="K361" s="13"/>
      <c r="L361" s="10"/>
      <c r="M361" s="10"/>
      <c r="N361" s="31" t="str">
        <f t="shared" si="1"/>
        <v/>
      </c>
    </row>
    <row r="362" spans="1:14" x14ac:dyDescent="0.3">
      <c r="A362" s="10"/>
      <c r="B362" s="10"/>
      <c r="C362" s="10"/>
      <c r="D362" s="10"/>
      <c r="E362" s="11"/>
      <c r="F362" s="10"/>
      <c r="G362" s="10"/>
      <c r="H362" s="10"/>
      <c r="I362" s="12"/>
      <c r="J362" s="12"/>
      <c r="K362" s="13"/>
      <c r="L362" s="10"/>
      <c r="M362" s="10"/>
      <c r="N362" s="31" t="str">
        <f t="shared" si="1"/>
        <v/>
      </c>
    </row>
    <row r="363" spans="1:14" x14ac:dyDescent="0.3">
      <c r="A363" s="10"/>
      <c r="B363" s="10"/>
      <c r="C363" s="10"/>
      <c r="D363" s="10"/>
      <c r="E363" s="11"/>
      <c r="F363" s="10"/>
      <c r="G363" s="10"/>
      <c r="H363" s="10"/>
      <c r="I363" s="12"/>
      <c r="J363" s="12"/>
      <c r="K363" s="13"/>
      <c r="L363" s="10"/>
      <c r="M363" s="10"/>
      <c r="N363" s="31" t="str">
        <f t="shared" si="1"/>
        <v/>
      </c>
    </row>
    <row r="364" spans="1:14" x14ac:dyDescent="0.3">
      <c r="A364" s="10"/>
      <c r="B364" s="10"/>
      <c r="C364" s="10"/>
      <c r="D364" s="10"/>
      <c r="E364" s="11"/>
      <c r="F364" s="10"/>
      <c r="G364" s="10"/>
      <c r="H364" s="10"/>
      <c r="I364" s="12"/>
      <c r="J364" s="12"/>
      <c r="K364" s="13"/>
      <c r="L364" s="10"/>
      <c r="M364" s="10"/>
      <c r="N364" s="31" t="str">
        <f t="shared" si="1"/>
        <v/>
      </c>
    </row>
    <row r="365" spans="1:14" x14ac:dyDescent="0.3">
      <c r="A365" s="10"/>
      <c r="B365" s="10"/>
      <c r="C365" s="10"/>
      <c r="D365" s="10"/>
      <c r="E365" s="11"/>
      <c r="F365" s="10"/>
      <c r="G365" s="10"/>
      <c r="H365" s="10"/>
      <c r="I365" s="12"/>
      <c r="J365" s="12"/>
      <c r="K365" s="13"/>
      <c r="L365" s="10"/>
      <c r="M365" s="10"/>
      <c r="N365" s="31" t="str">
        <f t="shared" si="1"/>
        <v/>
      </c>
    </row>
    <row r="366" spans="1:14" x14ac:dyDescent="0.3">
      <c r="A366" s="10"/>
      <c r="B366" s="10"/>
      <c r="C366" s="10"/>
      <c r="D366" s="10"/>
      <c r="E366" s="11"/>
      <c r="F366" s="10"/>
      <c r="G366" s="10"/>
      <c r="H366" s="10"/>
      <c r="I366" s="12"/>
      <c r="J366" s="12"/>
      <c r="K366" s="13"/>
      <c r="L366" s="10"/>
      <c r="M366" s="10"/>
      <c r="N366" s="31" t="str">
        <f t="shared" si="1"/>
        <v/>
      </c>
    </row>
    <row r="367" spans="1:14" x14ac:dyDescent="0.3">
      <c r="A367" s="10"/>
      <c r="B367" s="10"/>
      <c r="C367" s="10"/>
      <c r="D367" s="10"/>
      <c r="E367" s="11"/>
      <c r="F367" s="10"/>
      <c r="G367" s="10"/>
      <c r="H367" s="10"/>
      <c r="I367" s="12"/>
      <c r="J367" s="12"/>
      <c r="K367" s="13"/>
      <c r="L367" s="10"/>
      <c r="M367" s="10"/>
      <c r="N367" s="31" t="str">
        <f t="shared" si="1"/>
        <v/>
      </c>
    </row>
    <row r="368" spans="1:14" x14ac:dyDescent="0.3">
      <c r="A368" s="10"/>
      <c r="B368" s="10"/>
      <c r="C368" s="10"/>
      <c r="D368" s="10"/>
      <c r="E368" s="11"/>
      <c r="F368" s="10"/>
      <c r="G368" s="10"/>
      <c r="H368" s="10"/>
      <c r="I368" s="12"/>
      <c r="J368" s="12"/>
      <c r="K368" s="13"/>
      <c r="L368" s="10"/>
      <c r="M368" s="10"/>
      <c r="N368" s="31" t="str">
        <f t="shared" si="1"/>
        <v/>
      </c>
    </row>
    <row r="369" spans="1:14" x14ac:dyDescent="0.3">
      <c r="A369" s="10"/>
      <c r="B369" s="10"/>
      <c r="C369" s="10"/>
      <c r="D369" s="10"/>
      <c r="E369" s="11"/>
      <c r="F369" s="10"/>
      <c r="G369" s="10"/>
      <c r="H369" s="10"/>
      <c r="I369" s="12"/>
      <c r="J369" s="12"/>
      <c r="K369" s="13"/>
      <c r="L369" s="10"/>
      <c r="M369" s="10"/>
      <c r="N369" s="31" t="str">
        <f t="shared" si="1"/>
        <v/>
      </c>
    </row>
    <row r="370" spans="1:14" x14ac:dyDescent="0.3">
      <c r="A370" s="10"/>
      <c r="B370" s="10"/>
      <c r="C370" s="10"/>
      <c r="D370" s="10"/>
      <c r="E370" s="11"/>
      <c r="F370" s="10"/>
      <c r="G370" s="10"/>
      <c r="H370" s="10"/>
      <c r="I370" s="12"/>
      <c r="J370" s="12"/>
      <c r="K370" s="13"/>
      <c r="L370" s="10"/>
      <c r="M370" s="10"/>
      <c r="N370" s="31" t="str">
        <f t="shared" si="1"/>
        <v/>
      </c>
    </row>
    <row r="371" spans="1:14" x14ac:dyDescent="0.3">
      <c r="A371" s="10"/>
      <c r="B371" s="10"/>
      <c r="C371" s="10"/>
      <c r="D371" s="10"/>
      <c r="E371" s="11"/>
      <c r="F371" s="10"/>
      <c r="G371" s="10"/>
      <c r="H371" s="10"/>
      <c r="I371" s="12"/>
      <c r="J371" s="12"/>
      <c r="K371" s="13"/>
      <c r="L371" s="10"/>
      <c r="M371" s="10"/>
      <c r="N371" s="31" t="str">
        <f t="shared" si="1"/>
        <v/>
      </c>
    </row>
    <row r="372" spans="1:14" x14ac:dyDescent="0.3">
      <c r="A372" s="10"/>
      <c r="B372" s="10"/>
      <c r="C372" s="10"/>
      <c r="D372" s="10"/>
      <c r="E372" s="11"/>
      <c r="F372" s="10"/>
      <c r="G372" s="10"/>
      <c r="H372" s="10"/>
      <c r="I372" s="12"/>
      <c r="J372" s="12"/>
      <c r="K372" s="13"/>
      <c r="L372" s="10"/>
      <c r="M372" s="10"/>
      <c r="N372" s="31" t="str">
        <f t="shared" si="1"/>
        <v/>
      </c>
    </row>
    <row r="373" spans="1:14" x14ac:dyDescent="0.3">
      <c r="A373" s="10"/>
      <c r="B373" s="10"/>
      <c r="C373" s="10"/>
      <c r="D373" s="10"/>
      <c r="E373" s="11"/>
      <c r="F373" s="10"/>
      <c r="G373" s="10"/>
      <c r="H373" s="10"/>
      <c r="I373" s="12"/>
      <c r="J373" s="12"/>
      <c r="K373" s="13"/>
      <c r="L373" s="10"/>
      <c r="M373" s="10"/>
      <c r="N373" s="31" t="str">
        <f t="shared" si="1"/>
        <v/>
      </c>
    </row>
    <row r="374" spans="1:14" x14ac:dyDescent="0.3">
      <c r="A374" s="10"/>
      <c r="B374" s="10"/>
      <c r="C374" s="10"/>
      <c r="D374" s="10"/>
      <c r="E374" s="11"/>
      <c r="F374" s="10"/>
      <c r="G374" s="10"/>
      <c r="H374" s="10"/>
      <c r="I374" s="12"/>
      <c r="J374" s="12"/>
      <c r="K374" s="13"/>
      <c r="L374" s="10"/>
      <c r="M374" s="10"/>
      <c r="N374" s="31" t="str">
        <f t="shared" si="1"/>
        <v/>
      </c>
    </row>
    <row r="375" spans="1:14" x14ac:dyDescent="0.3">
      <c r="A375" s="10"/>
      <c r="B375" s="10"/>
      <c r="C375" s="10"/>
      <c r="D375" s="10"/>
      <c r="E375" s="11"/>
      <c r="F375" s="10"/>
      <c r="G375" s="10"/>
      <c r="H375" s="10"/>
      <c r="I375" s="12"/>
      <c r="J375" s="12"/>
      <c r="K375" s="13"/>
      <c r="L375" s="10"/>
      <c r="M375" s="10"/>
      <c r="N375" s="31" t="str">
        <f t="shared" si="1"/>
        <v/>
      </c>
    </row>
    <row r="376" spans="1:14" x14ac:dyDescent="0.3">
      <c r="A376" s="10"/>
      <c r="B376" s="10"/>
      <c r="C376" s="10"/>
      <c r="D376" s="10"/>
      <c r="E376" s="11"/>
      <c r="F376" s="10"/>
      <c r="G376" s="10"/>
      <c r="H376" s="10"/>
      <c r="I376" s="12"/>
      <c r="J376" s="12"/>
      <c r="K376" s="13"/>
      <c r="L376" s="10"/>
      <c r="M376" s="10"/>
      <c r="N376" s="31" t="str">
        <f t="shared" si="1"/>
        <v/>
      </c>
    </row>
    <row r="377" spans="1:14" x14ac:dyDescent="0.3">
      <c r="A377" s="10"/>
      <c r="B377" s="10"/>
      <c r="C377" s="10"/>
      <c r="D377" s="10"/>
      <c r="E377" s="11"/>
      <c r="F377" s="10"/>
      <c r="G377" s="10"/>
      <c r="H377" s="10"/>
      <c r="I377" s="12"/>
      <c r="J377" s="12"/>
      <c r="K377" s="13"/>
      <c r="L377" s="10"/>
      <c r="M377" s="10"/>
      <c r="N377" s="31" t="str">
        <f t="shared" si="1"/>
        <v/>
      </c>
    </row>
    <row r="378" spans="1:14" x14ac:dyDescent="0.3">
      <c r="A378" s="10"/>
      <c r="B378" s="10"/>
      <c r="C378" s="10"/>
      <c r="D378" s="10"/>
      <c r="E378" s="11"/>
      <c r="F378" s="10"/>
      <c r="G378" s="10"/>
      <c r="H378" s="10"/>
      <c r="I378" s="12"/>
      <c r="J378" s="12"/>
      <c r="K378" s="13"/>
      <c r="L378" s="10"/>
      <c r="M378" s="10"/>
      <c r="N378" s="31" t="str">
        <f t="shared" si="1"/>
        <v/>
      </c>
    </row>
    <row r="379" spans="1:14" x14ac:dyDescent="0.3">
      <c r="A379" s="10"/>
      <c r="B379" s="10"/>
      <c r="C379" s="10"/>
      <c r="D379" s="10"/>
      <c r="E379" s="11"/>
      <c r="F379" s="10"/>
      <c r="G379" s="10"/>
      <c r="H379" s="10"/>
      <c r="I379" s="12"/>
      <c r="J379" s="12"/>
      <c r="K379" s="13"/>
      <c r="L379" s="10"/>
      <c r="M379" s="10"/>
      <c r="N379" s="31" t="str">
        <f t="shared" si="1"/>
        <v/>
      </c>
    </row>
    <row r="380" spans="1:14" x14ac:dyDescent="0.3">
      <c r="A380" s="10"/>
      <c r="B380" s="10"/>
      <c r="C380" s="10"/>
      <c r="D380" s="10"/>
      <c r="E380" s="11"/>
      <c r="F380" s="10"/>
      <c r="G380" s="10"/>
      <c r="H380" s="10"/>
      <c r="I380" s="12"/>
      <c r="J380" s="12"/>
      <c r="K380" s="13"/>
      <c r="L380" s="10"/>
      <c r="M380" s="10"/>
      <c r="N380" s="31" t="str">
        <f t="shared" si="1"/>
        <v/>
      </c>
    </row>
    <row r="381" spans="1:14" x14ac:dyDescent="0.3">
      <c r="A381" s="10"/>
      <c r="B381" s="10"/>
      <c r="C381" s="10"/>
      <c r="D381" s="10"/>
      <c r="E381" s="11"/>
      <c r="F381" s="10"/>
      <c r="G381" s="10"/>
      <c r="H381" s="10"/>
      <c r="I381" s="12"/>
      <c r="J381" s="12"/>
      <c r="K381" s="13"/>
      <c r="L381" s="10"/>
      <c r="M381" s="10"/>
      <c r="N381" s="31" t="str">
        <f t="shared" si="1"/>
        <v/>
      </c>
    </row>
    <row r="382" spans="1:14" x14ac:dyDescent="0.3">
      <c r="A382" s="10"/>
      <c r="B382" s="10"/>
      <c r="C382" s="10"/>
      <c r="D382" s="10"/>
      <c r="E382" s="11"/>
      <c r="F382" s="10"/>
      <c r="G382" s="10"/>
      <c r="H382" s="10"/>
      <c r="I382" s="12"/>
      <c r="J382" s="12"/>
      <c r="K382" s="13"/>
      <c r="L382" s="10"/>
      <c r="M382" s="10"/>
      <c r="N382" s="31" t="str">
        <f t="shared" si="1"/>
        <v/>
      </c>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row r="774" spans="1:14" x14ac:dyDescent="0.3">
      <c r="A774" s="10"/>
      <c r="B774" s="10"/>
      <c r="C774" s="10"/>
      <c r="D774" s="10"/>
      <c r="E774" s="11"/>
      <c r="F774" s="10"/>
      <c r="G774" s="10"/>
      <c r="H774" s="10"/>
      <c r="I774" s="12"/>
      <c r="J774" s="12"/>
      <c r="K774" s="13"/>
      <c r="L774" s="10"/>
      <c r="M774" s="10"/>
      <c r="N774" s="32"/>
    </row>
    <row r="775" spans="1:14" x14ac:dyDescent="0.3">
      <c r="A775" s="10"/>
      <c r="B775" s="10"/>
      <c r="C775" s="10"/>
      <c r="D775" s="10"/>
      <c r="E775" s="11"/>
      <c r="F775" s="10"/>
      <c r="G775" s="10"/>
      <c r="H775" s="10"/>
      <c r="I775" s="12"/>
      <c r="J775" s="12"/>
      <c r="K775" s="13"/>
      <c r="L775" s="10"/>
      <c r="M775" s="10"/>
      <c r="N775" s="32"/>
    </row>
    <row r="776" spans="1:14" x14ac:dyDescent="0.3">
      <c r="A776" s="10"/>
      <c r="B776" s="10"/>
      <c r="C776" s="10"/>
      <c r="D776" s="10"/>
      <c r="E776" s="11"/>
      <c r="F776" s="10"/>
      <c r="G776" s="10"/>
      <c r="H776" s="10"/>
      <c r="I776" s="12"/>
      <c r="J776" s="12"/>
      <c r="K776" s="13"/>
      <c r="L776" s="10"/>
      <c r="M776" s="10"/>
      <c r="N776" s="32"/>
    </row>
    <row r="777" spans="1:14" x14ac:dyDescent="0.3">
      <c r="A777" s="10"/>
      <c r="B777" s="10"/>
      <c r="C777" s="10"/>
      <c r="D777" s="10"/>
      <c r="E777" s="11"/>
      <c r="F777" s="10"/>
      <c r="G777" s="10"/>
      <c r="H777" s="10"/>
      <c r="I777" s="12"/>
      <c r="J777" s="12"/>
      <c r="K777" s="13"/>
      <c r="L777" s="10"/>
      <c r="M777" s="10"/>
      <c r="N777" s="32"/>
    </row>
  </sheetData>
  <sortState xmlns:xlrd2="http://schemas.microsoft.com/office/spreadsheetml/2017/richdata2" ref="A19:I26">
    <sortCondition ref="A19:A26"/>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H15" sqref="H15"/>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2025-10-10T07:18:30Z</dcterms:modified>
</cp:coreProperties>
</file>