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8_{E500958C-6E1A-4EDE-9AD9-A61EE206AEDC}" xr6:coauthVersionLast="47" xr6:coauthVersionMax="47" xr10:uidLastSave="{00000000-0000-0000-0000-000000000000}"/>
  <bookViews>
    <workbookView xWindow="-96" yWindow="192" windowWidth="22992" windowHeight="12048"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14" i="1" a="1"/>
  <c r="N11" i="1" a="1"/>
  <c r="N15" i="1" a="1"/>
  <c r="N17" i="1" a="1"/>
  <c r="N13" i="1" a="1"/>
  <c r="N12" i="1" a="1"/>
  <c r="N16" i="1" a="1"/>
  <c r="N14" i="1" l="1"/>
  <c r="N16" i="1"/>
  <c r="N12" i="1"/>
  <c r="N13" i="1"/>
  <c r="N17" i="1"/>
  <c r="N15" i="1"/>
  <c r="N11" i="1"/>
  <c r="N162" i="1" a="1"/>
  <c r="N54" i="1" a="1"/>
  <c r="N108" i="1" a="1"/>
  <c r="N19" i="1" a="1"/>
  <c r="N66" i="6" a="1"/>
  <c r="N29" i="6" a="1"/>
  <c r="N83" i="1" a="1"/>
  <c r="N144" i="6" a="1"/>
  <c r="N140" i="6" a="1"/>
  <c r="N116" i="6" a="1"/>
  <c r="N7" i="6" a="1"/>
  <c r="N120" i="6" a="1"/>
  <c r="N12" i="6" a="1"/>
  <c r="N43" i="6" a="1"/>
  <c r="N68" i="6" a="1"/>
  <c r="N73" i="1" a="1"/>
  <c r="N70" i="1" a="1"/>
  <c r="N171" i="1" a="1"/>
  <c r="N20" i="1" a="1"/>
  <c r="N40" i="1" a="1"/>
  <c r="N112" i="1" a="1"/>
  <c r="N40" i="6" a="1"/>
  <c r="N14" i="6" a="1"/>
  <c r="N169" i="6" a="1"/>
  <c r="N111" i="1" a="1"/>
  <c r="N166" i="6" a="1"/>
  <c r="N49" i="1" a="1"/>
  <c r="N126" i="1" a="1"/>
  <c r="N139" i="1" a="1"/>
  <c r="N159" i="1" a="1"/>
  <c r="N146" i="1" a="1"/>
  <c r="N151" i="1" a="1"/>
  <c r="N99" i="6" a="1"/>
  <c r="N105" i="1" a="1"/>
  <c r="N63" i="6" a="1"/>
  <c r="N188" i="6" a="1"/>
  <c r="N205" i="6" a="1"/>
  <c r="N110" i="1" a="1"/>
  <c r="N57" i="6" a="1"/>
  <c r="N45" i="6" a="1"/>
  <c r="N84" i="1" a="1"/>
  <c r="N133" i="6" a="1"/>
  <c r="N207" i="6" a="1"/>
  <c r="N58" i="1" a="1"/>
  <c r="N152" i="1" a="1"/>
  <c r="N49" i="6" a="1"/>
  <c r="N63" i="1" a="1"/>
  <c r="N173" i="6" a="1"/>
  <c r="N43" i="1" a="1"/>
  <c r="N170" i="1" a="1"/>
  <c r="N94" i="6" a="1"/>
  <c r="N161" i="1" a="1"/>
  <c r="N187" i="6" a="1"/>
  <c r="N171" i="6" a="1"/>
  <c r="N36" i="1" a="1"/>
  <c r="N174" i="6" a="1"/>
  <c r="N118" i="6" a="1"/>
  <c r="N128" i="1" a="1"/>
  <c r="N28" i="1" a="1"/>
  <c r="N118" i="1" a="1"/>
  <c r="N89" i="1" a="1"/>
  <c r="N120" i="1" a="1"/>
  <c r="N27" i="1" a="1"/>
  <c r="N87" i="1" a="1"/>
  <c r="N38" i="1" a="1"/>
  <c r="N141" i="6" a="1"/>
  <c r="N46" i="1" a="1"/>
  <c r="N194" i="6" a="1"/>
  <c r="N73" i="6" a="1"/>
  <c r="N198" i="6" a="1"/>
  <c r="N62" i="6" a="1"/>
  <c r="N95" i="1" a="1"/>
  <c r="N72" i="1" a="1"/>
  <c r="N50" i="1" a="1"/>
  <c r="N22" i="6" a="1"/>
  <c r="N26" i="6" a="1"/>
  <c r="N82" i="6" a="1"/>
  <c r="N179" i="6" a="1"/>
  <c r="N105" i="6" a="1"/>
  <c r="N165" i="1" a="1"/>
  <c r="N199" i="6" a="1"/>
  <c r="N41" i="1" a="1"/>
  <c r="N102" i="6" a="1"/>
  <c r="N23" i="6" a="1"/>
  <c r="N136" i="1" a="1"/>
  <c r="N84" i="6" a="1"/>
  <c r="N78" i="6" a="1"/>
  <c r="N101" i="1" a="1"/>
  <c r="N96" i="1" a="1"/>
  <c r="N88" i="1" a="1"/>
  <c r="N44" i="1" a="1"/>
  <c r="N45" i="1" a="1"/>
  <c r="N66" i="1" a="1"/>
  <c r="N139" i="6" a="1"/>
  <c r="N180" i="6" a="1"/>
  <c r="N34" i="6" a="1"/>
  <c r="N91" i="6" a="1"/>
  <c r="N209" i="6" a="1"/>
  <c r="N7" i="1" a="1"/>
  <c r="N76" i="6" a="1"/>
  <c r="N47" i="6" a="1"/>
  <c r="N135" i="6" a="1"/>
  <c r="N22" i="1" a="1"/>
  <c r="N88" i="6" a="1"/>
  <c r="N83" i="6" a="1"/>
  <c r="N35" i="6" a="1"/>
  <c r="N208" i="6" a="1"/>
  <c r="N64" i="6" a="1"/>
  <c r="N122" i="1" a="1"/>
  <c r="N103" i="1" a="1"/>
  <c r="N19" i="6" a="1"/>
  <c r="N185" i="6" a="1"/>
  <c r="N125" i="6" a="1"/>
  <c r="N42" i="6" a="1"/>
  <c r="N59" i="6" a="1"/>
  <c r="N109" i="6" a="1"/>
  <c r="N89" i="6" a="1"/>
  <c r="N37" i="6" a="1"/>
  <c r="N85" i="1" a="1"/>
  <c r="N168" i="1" a="1"/>
  <c r="N99" i="1" a="1"/>
  <c r="N203" i="6" a="1"/>
  <c r="N30" i="6" a="1"/>
  <c r="N21" i="6" a="1"/>
  <c r="N124" i="6" a="1"/>
  <c r="N126" i="6" a="1"/>
  <c r="N125" i="1" a="1"/>
  <c r="N115" i="6" a="1"/>
  <c r="N81" i="6" a="1"/>
  <c r="N86" i="6" a="1"/>
  <c r="N115" i="1" a="1"/>
  <c r="N36" i="6" a="1"/>
  <c r="N24" i="1" a="1"/>
  <c r="N213" i="6" a="1"/>
  <c r="N192" i="6" a="1"/>
  <c r="N123" i="1" a="1"/>
  <c r="N158" i="1" a="1"/>
  <c r="N195" i="6" a="1"/>
  <c r="N9" i="1" a="1"/>
  <c r="N51" i="1" a="1"/>
  <c r="N214" i="6" a="1"/>
  <c r="N93" i="1" a="1"/>
  <c r="N57" i="1" a="1"/>
  <c r="N167" i="6" a="1"/>
  <c r="N29" i="1" a="1"/>
  <c r="N41" i="6" a="1"/>
  <c r="N33" i="1" a="1"/>
  <c r="N138" i="1" a="1"/>
  <c r="N90" i="1" a="1"/>
  <c r="N122" i="6" a="1"/>
  <c r="N168" i="6" a="1"/>
  <c r="N8" i="6" a="1"/>
  <c r="N197" i="6" a="1"/>
  <c r="N62" i="1" a="1"/>
  <c r="N50" i="6" a="1"/>
  <c r="N129" i="6" a="1"/>
  <c r="N28" i="6" a="1"/>
  <c r="N106" i="6" a="1"/>
  <c r="N164" i="6" a="1"/>
  <c r="N112" i="6" a="1"/>
  <c r="N138" i="6" a="1"/>
  <c r="N32" i="6" a="1"/>
  <c r="N39" i="1" a="1"/>
  <c r="N80" i="1" a="1"/>
  <c r="N65" i="6" a="1"/>
  <c r="N170" i="6" a="1"/>
  <c r="N25" i="1" a="1"/>
  <c r="N59" i="1" a="1"/>
  <c r="N191" i="6" a="1"/>
  <c r="N79" i="6" a="1"/>
  <c r="N55" i="6" a="1"/>
  <c r="N39" i="6" a="1"/>
  <c r="N96" i="6" a="1"/>
  <c r="N9" i="6" a="1"/>
  <c r="N108" i="6" a="1"/>
  <c r="N86" i="1" a="1"/>
  <c r="N210" i="6" a="1"/>
  <c r="N107" i="6" a="1"/>
  <c r="N150" i="6" a="1"/>
  <c r="N124" i="1" a="1"/>
  <c r="N52" i="1" a="1"/>
  <c r="N111" i="6" a="1"/>
  <c r="N123" i="6" a="1"/>
  <c r="N146" i="6" a="1"/>
  <c r="N72" i="6" a="1"/>
  <c r="N136" i="6" a="1"/>
  <c r="N87" i="6" a="1"/>
  <c r="N165" i="6" a="1"/>
  <c r="N117" i="6" a="1"/>
  <c r="N135" i="1" a="1"/>
  <c r="N155" i="6" a="1"/>
  <c r="N189" i="6" a="1"/>
  <c r="N98" i="1" a="1"/>
  <c r="N110" i="6" a="1"/>
  <c r="N102" i="1" a="1"/>
  <c r="N90" i="6" a="1"/>
  <c r="N60" i="1" a="1"/>
  <c r="N204" i="6" a="1"/>
  <c r="N178" i="6" a="1"/>
  <c r="N145" i="6" a="1"/>
  <c r="N150" i="1" a="1"/>
  <c r="N137" i="6" a="1"/>
  <c r="N142" i="6" a="1"/>
  <c r="N61" i="6" a="1"/>
  <c r="N8" i="1" a="1"/>
  <c r="N159" i="6" a="1"/>
  <c r="N24" i="6" a="1"/>
  <c r="N157" i="6" a="1"/>
  <c r="N56" i="6" a="1"/>
  <c r="N31" i="1" a="1"/>
  <c r="N61" i="1" a="1"/>
  <c r="N114" i="6" a="1"/>
  <c r="N76" i="1" a="1"/>
  <c r="N145" i="1" a="1"/>
  <c r="N27" i="6" a="1"/>
  <c r="N79" i="1" a="1"/>
  <c r="N160" i="6" a="1"/>
  <c r="N54" i="6" a="1"/>
  <c r="N121" i="6" a="1"/>
  <c r="N67" i="1" a="1"/>
  <c r="N100" i="6" a="1"/>
  <c r="N107" i="1" a="1"/>
  <c r="N172" i="1" a="1"/>
  <c r="N100" i="1" a="1"/>
  <c r="N16" i="6" a="1"/>
  <c r="N181" i="6" a="1"/>
  <c r="N67" i="6" a="1"/>
  <c r="N13" i="6" a="1"/>
  <c r="N149" i="6" a="1"/>
  <c r="N173" i="1" a="1"/>
  <c r="N109" i="1" a="1"/>
  <c r="N134" i="6" a="1"/>
  <c r="N33" i="6" a="1"/>
  <c r="N64" i="1" a="1"/>
  <c r="N98" i="6" a="1"/>
  <c r="N104" i="6" a="1"/>
  <c r="N53" i="6" a="1"/>
  <c r="N37" i="1" a="1"/>
  <c r="N113" i="1" a="1"/>
  <c r="N156" i="1" a="1"/>
  <c r="N60" i="6" a="1"/>
  <c r="N176" i="6" a="1"/>
  <c r="N202" i="6" a="1"/>
  <c r="N130" i="6" a="1"/>
  <c r="N127" i="6" a="1"/>
  <c r="N97" i="6" a="1"/>
  <c r="N127" i="1" a="1"/>
  <c r="N131" i="1" a="1"/>
  <c r="N94" i="1" a="1"/>
  <c r="N155" i="1" a="1"/>
  <c r="N47" i="1" a="1"/>
  <c r="N148" i="6" a="1"/>
  <c r="N81" i="1" a="1"/>
  <c r="N156" i="6" a="1"/>
  <c r="N58" i="6" a="1"/>
  <c r="N46" i="6" a="1"/>
  <c r="N75" i="6" a="1"/>
  <c r="N206" i="6" a="1"/>
  <c r="N82" i="1" a="1"/>
  <c r="N160" i="1" a="1"/>
  <c r="N149" i="1" a="1"/>
  <c r="N103" i="6" a="1"/>
  <c r="N30" i="1" a="1"/>
  <c r="N80" i="6" a="1"/>
  <c r="N10" i="1" a="1"/>
  <c r="N25" i="6" a="1"/>
  <c r="N71" i="6" a="1"/>
  <c r="N166" i="1" a="1"/>
  <c r="N140" i="1" a="1"/>
  <c r="N184" i="6" a="1"/>
  <c r="N65" i="1" a="1"/>
  <c r="N92" i="6" a="1"/>
  <c r="N164" i="1" a="1"/>
  <c r="N190" i="6" a="1"/>
  <c r="N35" i="1" a="1"/>
  <c r="N167" i="1" a="1"/>
  <c r="N21" i="1" a="1"/>
  <c r="N17" i="6" a="1"/>
  <c r="N53" i="1" a="1"/>
  <c r="N201" i="6" a="1"/>
  <c r="N15" i="6" a="1"/>
  <c r="N182" i="6" a="1"/>
  <c r="N144" i="1" a="1"/>
  <c r="N183" i="6" a="1"/>
  <c r="N55" i="1" a="1"/>
  <c r="N77" i="1" a="1"/>
  <c r="N158" i="6" a="1"/>
  <c r="N74" i="1" a="1"/>
  <c r="N196" i="6" a="1"/>
  <c r="N147" i="1" a="1"/>
  <c r="N93" i="6" a="1"/>
  <c r="N101" i="6" a="1"/>
  <c r="N104" i="1" a="1"/>
  <c r="N211" i="6" a="1"/>
  <c r="N71" i="1" a="1"/>
  <c r="N69" i="1" a="1"/>
  <c r="N51" i="6" a="1"/>
  <c r="N69" i="6" a="1"/>
  <c r="N23" i="1" a="1"/>
  <c r="N106" i="1" a="1"/>
  <c r="N169" i="1" a="1"/>
  <c r="N119" i="1" a="1"/>
  <c r="N121" i="1" a="1"/>
  <c r="N161" i="6" a="1"/>
  <c r="N141" i="1" a="1"/>
  <c r="N153" i="1" a="1"/>
  <c r="N163" i="1" a="1"/>
  <c r="N119" i="6" a="1"/>
  <c r="N142" i="1" a="1"/>
  <c r="N193" i="6" a="1"/>
  <c r="N200" i="6" a="1"/>
  <c r="N18" i="6" a="1"/>
  <c r="N132" i="6" a="1"/>
  <c r="N152" i="6" a="1"/>
  <c r="N151" i="6" a="1"/>
  <c r="N137" i="1" a="1"/>
  <c r="N48" i="1" a="1"/>
  <c r="N48" i="6" a="1"/>
  <c r="N153" i="6" a="1"/>
  <c r="N134" i="1" a="1"/>
  <c r="N212" i="6" a="1"/>
  <c r="N77" i="6" a="1"/>
  <c r="N130" i="1" a="1"/>
  <c r="N154" i="6" a="1"/>
  <c r="N128" i="6" a="1"/>
  <c r="N143" i="1" a="1"/>
  <c r="N34" i="1" a="1"/>
  <c r="N186" i="6" a="1"/>
  <c r="N163" i="6" a="1"/>
  <c r="N52" i="6" a="1"/>
  <c r="N31" i="6" a="1"/>
  <c r="N91" i="1" a="1"/>
  <c r="N75" i="1" a="1"/>
  <c r="N175" i="6" a="1"/>
  <c r="N148" i="1" a="1"/>
  <c r="N133" i="1" a="1"/>
  <c r="N114" i="1" a="1"/>
  <c r="N129" i="1" a="1"/>
  <c r="N70" i="6" a="1"/>
  <c r="N38" i="6" a="1"/>
  <c r="N177" i="6" a="1"/>
  <c r="N85" i="6" a="1"/>
  <c r="N157" i="1" a="1"/>
  <c r="N113" i="6" a="1"/>
  <c r="N95" i="6" a="1"/>
  <c r="N74" i="6" a="1"/>
  <c r="N11" i="6" a="1"/>
  <c r="N97" i="1" a="1"/>
  <c r="N78" i="1" a="1"/>
  <c r="N10" i="6" a="1"/>
  <c r="N44" i="6" a="1"/>
  <c r="N154" i="1" a="1"/>
  <c r="N143" i="6" a="1"/>
  <c r="N92" i="1" a="1"/>
  <c r="N32" i="1" a="1"/>
  <c r="N56" i="1" a="1"/>
  <c r="N116" i="1" a="1"/>
  <c r="N117" i="1" a="1"/>
  <c r="N172" i="6" a="1"/>
  <c r="N131" i="6" a="1"/>
  <c r="N147" i="6" a="1"/>
  <c r="N132" i="1" a="1"/>
  <c r="N162" i="6" a="1"/>
  <c r="N42" i="1" a="1"/>
  <c r="N68" i="1" a="1"/>
  <c r="N68" i="1" l="1"/>
  <c r="N158" i="1"/>
  <c r="N98" i="1"/>
  <c r="N71" i="1"/>
  <c r="N19" i="6"/>
  <c r="N64" i="6"/>
  <c r="N83" i="6"/>
  <c r="N152" i="1"/>
  <c r="N120" i="1"/>
  <c r="N123" i="1"/>
  <c r="N168" i="1"/>
  <c r="N189" i="6"/>
  <c r="N117" i="6"/>
  <c r="N43" i="1"/>
  <c r="N88" i="6"/>
  <c r="N58" i="1"/>
  <c r="N200" i="6"/>
  <c r="N192" i="6"/>
  <c r="N148" i="6"/>
  <c r="N47" i="1"/>
  <c r="N127" i="6"/>
  <c r="N208" i="6"/>
  <c r="N173" i="6"/>
  <c r="N207" i="6"/>
  <c r="N184" i="6"/>
  <c r="N137" i="6"/>
  <c r="N92" i="1"/>
  <c r="N85" i="1"/>
  <c r="N103" i="1"/>
  <c r="N35" i="6"/>
  <c r="N22" i="1"/>
  <c r="N133" i="6"/>
  <c r="N89" i="1"/>
  <c r="N30" i="1"/>
  <c r="N143" i="6"/>
  <c r="N37" i="6"/>
  <c r="N94" i="6"/>
  <c r="N165" i="6"/>
  <c r="N63" i="1"/>
  <c r="N84" i="1"/>
  <c r="N42" i="1"/>
  <c r="N150" i="1"/>
  <c r="N154" i="1"/>
  <c r="N155" i="1"/>
  <c r="N130" i="6"/>
  <c r="N87" i="6"/>
  <c r="N135" i="6"/>
  <c r="N45" i="6"/>
  <c r="N118" i="1"/>
  <c r="N213" i="6"/>
  <c r="N44" i="6"/>
  <c r="N89" i="6"/>
  <c r="N170" i="1"/>
  <c r="N136" i="6"/>
  <c r="N47" i="6"/>
  <c r="N57" i="6"/>
  <c r="N140" i="1"/>
  <c r="N145" i="6"/>
  <c r="N10" i="6"/>
  <c r="N211" i="6"/>
  <c r="N122" i="1"/>
  <c r="N72" i="6"/>
  <c r="N49" i="6"/>
  <c r="N110" i="1"/>
  <c r="N28" i="1"/>
  <c r="N103" i="6"/>
  <c r="N78" i="1"/>
  <c r="N202" i="6"/>
  <c r="N146" i="6"/>
  <c r="N76" i="6"/>
  <c r="N205" i="6"/>
  <c r="N162" i="6"/>
  <c r="N24" i="1"/>
  <c r="N97" i="1"/>
  <c r="N109" i="6"/>
  <c r="N176" i="6"/>
  <c r="N123" i="6"/>
  <c r="N188" i="6"/>
  <c r="N193" i="6"/>
  <c r="N178" i="6"/>
  <c r="N11" i="6"/>
  <c r="N155" i="6"/>
  <c r="N60" i="6"/>
  <c r="N7" i="1"/>
  <c r="O7" i="1" s="1"/>
  <c r="N63" i="6"/>
  <c r="N166" i="1"/>
  <c r="N149" i="1"/>
  <c r="N74" i="6"/>
  <c r="N94" i="1"/>
  <c r="N156" i="1"/>
  <c r="N111" i="6"/>
  <c r="N209" i="6"/>
  <c r="N105" i="1"/>
  <c r="N128" i="1"/>
  <c r="N160" i="1"/>
  <c r="N95" i="6"/>
  <c r="N59" i="6"/>
  <c r="N113" i="1"/>
  <c r="N52" i="1"/>
  <c r="N91" i="6"/>
  <c r="N118" i="6"/>
  <c r="N36" i="6"/>
  <c r="N113" i="6"/>
  <c r="N104" i="1"/>
  <c r="N37" i="1"/>
  <c r="N124" i="1"/>
  <c r="N34" i="6"/>
  <c r="N99" i="6"/>
  <c r="N33" i="1"/>
  <c r="N141" i="1"/>
  <c r="N157" i="1"/>
  <c r="N42" i="6"/>
  <c r="N53" i="6"/>
  <c r="N150" i="6"/>
  <c r="N180" i="6"/>
  <c r="N151" i="1"/>
  <c r="N71" i="6"/>
  <c r="N115" i="1"/>
  <c r="N85" i="6"/>
  <c r="N131" i="1"/>
  <c r="N104" i="6"/>
  <c r="N107" i="6"/>
  <c r="N139" i="6"/>
  <c r="N146" i="1"/>
  <c r="N174" i="6"/>
  <c r="N204" i="6"/>
  <c r="N177" i="6"/>
  <c r="N125" i="6"/>
  <c r="N98" i="6"/>
  <c r="N210" i="6"/>
  <c r="N66" i="1"/>
  <c r="N159" i="1"/>
  <c r="N36" i="1"/>
  <c r="N82" i="1"/>
  <c r="N38" i="6"/>
  <c r="N187" i="6"/>
  <c r="N64" i="1"/>
  <c r="N86" i="1"/>
  <c r="N45" i="1"/>
  <c r="N139" i="1"/>
  <c r="N41" i="6"/>
  <c r="N86" i="6"/>
  <c r="N70" i="6"/>
  <c r="N127" i="1"/>
  <c r="N33" i="6"/>
  <c r="N108" i="6"/>
  <c r="N44" i="1"/>
  <c r="N126" i="1"/>
  <c r="N171" i="6"/>
  <c r="N161" i="6"/>
  <c r="N129" i="1"/>
  <c r="N185" i="6"/>
  <c r="N9" i="6"/>
  <c r="N88" i="1"/>
  <c r="N49" i="1"/>
  <c r="N142" i="1"/>
  <c r="N81" i="6"/>
  <c r="N114" i="1"/>
  <c r="N101" i="6"/>
  <c r="N134" i="6"/>
  <c r="N96" i="6"/>
  <c r="N96" i="1"/>
  <c r="N166" i="6"/>
  <c r="N132" i="1"/>
  <c r="N206" i="6"/>
  <c r="N133" i="1"/>
  <c r="N97" i="6"/>
  <c r="N109" i="1"/>
  <c r="N39" i="6"/>
  <c r="N101" i="1"/>
  <c r="N111" i="1"/>
  <c r="N29" i="1"/>
  <c r="N121" i="1"/>
  <c r="N148" i="1"/>
  <c r="N161" i="1"/>
  <c r="N173" i="1"/>
  <c r="N55" i="6"/>
  <c r="N78" i="6"/>
  <c r="N169" i="6"/>
  <c r="N119" i="6"/>
  <c r="N60" i="1"/>
  <c r="N175" i="6"/>
  <c r="N135" i="1"/>
  <c r="N149" i="6"/>
  <c r="N79" i="6"/>
  <c r="N84" i="6"/>
  <c r="N14" i="6"/>
  <c r="N159" i="6"/>
  <c r="N119" i="1"/>
  <c r="N75" i="1"/>
  <c r="N13" i="6"/>
  <c r="N191" i="6"/>
  <c r="N136" i="1"/>
  <c r="N40" i="6"/>
  <c r="N163" i="1"/>
  <c r="N75" i="6"/>
  <c r="N91" i="1"/>
  <c r="N93" i="6"/>
  <c r="N67" i="6"/>
  <c r="N59" i="1"/>
  <c r="N23" i="6"/>
  <c r="N112" i="1"/>
  <c r="N25" i="6"/>
  <c r="N169" i="1"/>
  <c r="N31" i="6"/>
  <c r="N181" i="6"/>
  <c r="N25" i="1"/>
  <c r="N102" i="6"/>
  <c r="N40" i="1"/>
  <c r="N147" i="6"/>
  <c r="N115" i="6"/>
  <c r="N52" i="6"/>
  <c r="N147" i="1"/>
  <c r="N16" i="6"/>
  <c r="N170" i="6"/>
  <c r="N41" i="1"/>
  <c r="N20" i="1"/>
  <c r="N167" i="6"/>
  <c r="N46" i="6"/>
  <c r="N163" i="6"/>
  <c r="N196" i="6"/>
  <c r="N100" i="1"/>
  <c r="N65" i="6"/>
  <c r="N199" i="6"/>
  <c r="N171" i="1"/>
  <c r="N153" i="1"/>
  <c r="N106" i="1"/>
  <c r="N186" i="6"/>
  <c r="N74" i="1"/>
  <c r="N172" i="1"/>
  <c r="N80" i="1"/>
  <c r="N165" i="1"/>
  <c r="N70" i="1"/>
  <c r="N57" i="1"/>
  <c r="N58" i="6"/>
  <c r="N34" i="1"/>
  <c r="N158" i="6"/>
  <c r="N107" i="1"/>
  <c r="N39" i="1"/>
  <c r="N105" i="6"/>
  <c r="N73" i="1"/>
  <c r="N90" i="6"/>
  <c r="N143" i="1"/>
  <c r="N77" i="1"/>
  <c r="N100" i="6"/>
  <c r="N32" i="6"/>
  <c r="N179" i="6"/>
  <c r="N68" i="6"/>
  <c r="N93" i="1"/>
  <c r="N125" i="1"/>
  <c r="N128" i="6"/>
  <c r="N55" i="1"/>
  <c r="N67" i="1"/>
  <c r="N138" i="6"/>
  <c r="N82" i="6"/>
  <c r="N43" i="6"/>
  <c r="N131" i="6"/>
  <c r="N23" i="1"/>
  <c r="N154" i="6"/>
  <c r="N183" i="6"/>
  <c r="N121" i="6"/>
  <c r="N112" i="6"/>
  <c r="N26" i="6"/>
  <c r="N12" i="6"/>
  <c r="N8" i="1"/>
  <c r="O8" i="1" s="1"/>
  <c r="N126" i="6"/>
  <c r="N130" i="1"/>
  <c r="N144" i="1"/>
  <c r="N54" i="6"/>
  <c r="N164" i="6"/>
  <c r="N22" i="6"/>
  <c r="N120" i="6"/>
  <c r="N10" i="1"/>
  <c r="N69" i="6"/>
  <c r="N77" i="6"/>
  <c r="N182" i="6"/>
  <c r="N106" i="6"/>
  <c r="N50" i="1"/>
  <c r="N7" i="6"/>
  <c r="N214" i="6"/>
  <c r="N124" i="6"/>
  <c r="N212" i="6"/>
  <c r="N15" i="6"/>
  <c r="N160" i="6"/>
  <c r="N28" i="6"/>
  <c r="N72" i="1"/>
  <c r="N116" i="6"/>
  <c r="N61" i="6"/>
  <c r="N21" i="6"/>
  <c r="N134" i="1"/>
  <c r="N201" i="6"/>
  <c r="N79" i="1"/>
  <c r="N129" i="6"/>
  <c r="N95" i="1"/>
  <c r="N140" i="6"/>
  <c r="N172" i="6"/>
  <c r="N156" i="6"/>
  <c r="N153" i="6"/>
  <c r="N53" i="1"/>
  <c r="N27" i="6"/>
  <c r="N62" i="6"/>
  <c r="N144" i="6"/>
  <c r="N51" i="1"/>
  <c r="N30" i="6"/>
  <c r="N48" i="6"/>
  <c r="N17" i="6"/>
  <c r="N145" i="1"/>
  <c r="N50" i="6"/>
  <c r="N198" i="6"/>
  <c r="N117" i="1"/>
  <c r="N102" i="1"/>
  <c r="N48" i="1"/>
  <c r="N21" i="1"/>
  <c r="N76" i="1"/>
  <c r="N62" i="1"/>
  <c r="N73" i="6"/>
  <c r="N83" i="1"/>
  <c r="N116" i="1"/>
  <c r="N51" i="6"/>
  <c r="N137" i="1"/>
  <c r="N167" i="1"/>
  <c r="N114" i="6"/>
  <c r="N197" i="6"/>
  <c r="N194" i="6"/>
  <c r="N29" i="6"/>
  <c r="N9" i="1"/>
  <c r="N203" i="6"/>
  <c r="N151" i="6"/>
  <c r="N35" i="1"/>
  <c r="N61" i="1"/>
  <c r="N8" i="6"/>
  <c r="N46" i="1"/>
  <c r="N66" i="6"/>
  <c r="N56" i="1"/>
  <c r="N99" i="1"/>
  <c r="N152" i="6"/>
  <c r="N190" i="6"/>
  <c r="N31" i="1"/>
  <c r="N168" i="6"/>
  <c r="N141" i="6"/>
  <c r="N19" i="1"/>
  <c r="N80" i="6"/>
  <c r="N110" i="6"/>
  <c r="N132" i="6"/>
  <c r="N164" i="1"/>
  <c r="N56" i="6"/>
  <c r="N122" i="6"/>
  <c r="N38" i="1"/>
  <c r="N108" i="1"/>
  <c r="N142" i="6"/>
  <c r="N81" i="1"/>
  <c r="N18" i="6"/>
  <c r="N92" i="6"/>
  <c r="N157" i="6"/>
  <c r="N90" i="1"/>
  <c r="N87" i="1"/>
  <c r="N54" i="1"/>
  <c r="N195" i="6"/>
  <c r="N69" i="1"/>
  <c r="N65" i="1"/>
  <c r="N24" i="6"/>
  <c r="N138" i="1"/>
  <c r="N27" i="1"/>
  <c r="N162" i="1"/>
  <c r="N3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<sst xmlns="http://schemas.openxmlformats.org/spreadsheetml/2006/main" count="255" uniqueCount="148">
  <si>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</si>
  <si>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</si>
  <si>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</si>
  <si>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</si>
  <si>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</si>
  <si>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</si>
  <si>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</si>
  <si>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</si>
  <si>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</si>
  <si>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</si>
  <si>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</si>
  <si>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</si>
  <si>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</si>
  <si>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</si>
  <si>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</si>
  <si>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</si>
  <si>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</si>
  <si>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</si>
  <si>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</si>
  <si>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</si>
  <si>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</si>
  <si>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</si>
  <si>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</si>
  <si>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</si>
  <si>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</si>
  <si>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</si>
  <si>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</si>
  <si>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</si>
  <si>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</si>
  <si>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</si>
  <si>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</si>
  <si>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</si>
  <si>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</si>
  <si>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</si>
  <si>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</si>
  <si>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</si>
  <si>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</si>
  <si>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</si>
  <si>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</si>
  <si>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</si>
  <si>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</si>
  <si>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</si>
  <si>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</si>
  <si>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</si>
  <si>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</si>
  <si>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</si>
  <si>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</si>
  <si>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</si>
  <si>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</si>
  <si>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</si>
  <si>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</si>
  <si>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</si>
  <si>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</si>
  <si>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Almaty Open - Almaty, World Tour, KAZ, I.hard, 13/10/2025, $1.085M, ATP 250                                                                                                                                                                                                                                                        </t>
  </si>
  <si>
    <t>Gabriel Diallo</t>
  </si>
  <si>
    <t>CAN</t>
  </si>
  <si>
    <t>Amir Omarkhanov</t>
  </si>
  <si>
    <t>KAZ</t>
  </si>
  <si>
    <t>&gt;900</t>
  </si>
  <si>
    <t>N/A</t>
  </si>
  <si>
    <t>Fabian Marozsan</t>
  </si>
  <si>
    <t>HUN</t>
  </si>
  <si>
    <t>Luca Nardi</t>
  </si>
  <si>
    <t>ITA</t>
  </si>
  <si>
    <t xml:space="preserve">European Open - Brussels, World Tour, BEL, I.hard, 13/10/2025, ˆ733K, ATP 250                                                                                                                                                                                                                                                        </t>
  </si>
  <si>
    <t>FRA</t>
  </si>
  <si>
    <t>Reilly Opelka</t>
  </si>
  <si>
    <t>USA</t>
  </si>
  <si>
    <t>Benjamin Bonzi</t>
  </si>
  <si>
    <t>Marcos Giron</t>
  </si>
  <si>
    <t>Mattia Bellucci</t>
  </si>
  <si>
    <t>NED</t>
  </si>
  <si>
    <t xml:space="preserve">BNP Paribas Nordic Open - Stockholm, World Tour, SWE, I.hard, 13/10/2025, ˆ733K, ATP 250                                                                                                                                                                                                                                                        </t>
  </si>
  <si>
    <t>Miomir Kecmanovic</t>
  </si>
  <si>
    <t>SRB</t>
  </si>
  <si>
    <t>Alexandre Muller</t>
  </si>
  <si>
    <t>Tallon Griekspoor</t>
  </si>
  <si>
    <t>Jacob Fearnley</t>
  </si>
  <si>
    <t>GBR</t>
  </si>
  <si>
    <t>Leo Borg</t>
  </si>
  <si>
    <t>SWE</t>
  </si>
  <si>
    <t>Sebastian Ofner</t>
  </si>
  <si>
    <t>AUT</t>
  </si>
  <si>
    <t>Alexei Popyrin</t>
  </si>
  <si>
    <t>AUS</t>
  </si>
  <si>
    <t>Sebastian Korda</t>
  </si>
  <si>
    <t xml:space="preserve">Ningbo Open - Ningbo, World Tour, CHN, Hard, 13/10/2025, $1.064M, WTA 500                                                                                                                                                                                                                                                        </t>
  </si>
  <si>
    <t>Xiyu Wang</t>
  </si>
  <si>
    <t>CHN</t>
  </si>
  <si>
    <t>Diana Shnaider</t>
  </si>
  <si>
    <t>RUS</t>
  </si>
  <si>
    <t>Sofia Kenin</t>
  </si>
  <si>
    <t>Mccartney Kessler</t>
  </si>
  <si>
    <t>Aliaksandra Sasnovich</t>
  </si>
  <si>
    <t>BLR</t>
  </si>
  <si>
    <t>Zeynep Sonmez</t>
  </si>
  <si>
    <t>TUR</t>
  </si>
  <si>
    <t>Belinda Bencic</t>
  </si>
  <si>
    <t>SUI</t>
  </si>
  <si>
    <t>Magda Linette</t>
  </si>
  <si>
    <t>POL</t>
  </si>
  <si>
    <t>Yulia Putintseva</t>
  </si>
  <si>
    <t>Yuliia Starodubtseva</t>
  </si>
  <si>
    <t>UKR</t>
  </si>
  <si>
    <t xml:space="preserve">Japan Open - Osaka, World Tour, JPN, Hard, 13/10/2025, $275K, WTA 250                                                                                                                                                                                                                                                        </t>
  </si>
  <si>
    <t>Naomi Osaka</t>
  </si>
  <si>
    <t>JPN</t>
  </si>
  <si>
    <t>Wakana Sonobe</t>
  </si>
  <si>
    <t>Suzan Lamens</t>
  </si>
  <si>
    <t>Emiliana Arango</t>
  </si>
  <si>
    <t>COL</t>
  </si>
  <si>
    <t>Maria Sakkari</t>
  </si>
  <si>
    <t>GRE</t>
  </si>
  <si>
    <t>Ashlyn Krueger</t>
  </si>
  <si>
    <t>Nao Hibino</t>
  </si>
  <si>
    <t>Olga Danilovic</t>
  </si>
  <si>
    <t>Sorana Cirstea</t>
  </si>
  <si>
    <t>ROU</t>
  </si>
  <si>
    <t>Moyuka Uchijima</t>
  </si>
  <si>
    <t>Katie Boulter</t>
  </si>
  <si>
    <t>Linda Noskova</t>
  </si>
  <si>
    <t>CZE</t>
  </si>
  <si>
    <t>x</t>
  </si>
  <si>
    <r>
      <t xml:space="preserve">1st meeting. 12 month hard win %'s are even. Hibino leads in 2025.
Hibino lost in the qual round last year. She only won 1 main draw WTA hard match in 2025. 2nd round in Auckland. 
Danilovic reached the 4th Round at the Australian Open 2025, Title in Guangzhou 2024.
12 month and 2025 stats are stronger for Danilovic on serve. Hibino has had some decent ITF results recently which will help her confidence.
</t>
    </r>
    <r>
      <rPr>
        <b/>
        <sz val="12"/>
        <color theme="1"/>
        <rFont val="Calibri"/>
        <family val="2"/>
        <scheme val="minor"/>
      </rPr>
      <t>Back Danilovic around 1.85 to 2.00 and remove liability at 1.50.</t>
    </r>
  </si>
  <si>
    <r>
      <t xml:space="preserve">Cirstea 1-0 (Aug 2025, hard, 2 sets). Hard win %'s are better for Cirstea.
Cirstea reached the Title in Cleveland 2025, 4th Round in Cincinnati 2025, Quarter finals in Austin 2025, Quarter finals in Dubai 2025.
Uchijima reached the 2nd round in Wuhan. 2nd round of the US Open. 3 other WTA 2nd rounds in 2025 including the Aus Open. 
12 month and 2025 stats are much stronger for Cirstea. 
</t>
    </r>
    <r>
      <rPr>
        <b/>
        <sz val="12"/>
        <color theme="1"/>
        <rFont val="Calibri"/>
        <family val="2"/>
        <scheme val="minor"/>
      </rPr>
      <t>Back Cirstea around 1.80 to 1.90 and remove liability at 1.40.</t>
    </r>
  </si>
  <si>
    <r>
      <t xml:space="preserve">1st meeting. Hard win %'s are even. 
Osaka reached the Semi finals at the US Open 2025, Final in Montreal 2025, 4th Round in Miami 2025, 3rd Round at the Australian Open 2025, Final in Auckland 2025.
Sonobe gets a wild card entry. She plays mostly ITF's. 2nd round in Abu Dhabi as qualifier. She won the title of the Australian Open juniors in Jan. 
</t>
    </r>
    <r>
      <rPr>
        <b/>
        <sz val="12"/>
        <color theme="1"/>
        <rFont val="Calibri"/>
        <family val="2"/>
        <scheme val="minor"/>
      </rPr>
      <t xml:space="preserve">Back Osaka if she loses set 1. </t>
    </r>
  </si>
  <si>
    <r>
      <t xml:space="preserve">Arango 2-1. Most recent Sep 2025, hard, Arango in 2. Lamens won on clay in Apr 2024, 2 sets. Arango won on clay in March 2023, 2 sets. Hard win %'s are better for Arango. 
Lamens won the title last year. Quarter finals in Seoul 2025, 3rd Round in Montreal 2025, 3rd Round in Brisbane 2025, Quarter finals in Hong Kong 2024.
Arango reached the 2nd round in Beijing as lucky loser, Final in Guadalajara 2025, Final in Merida 2025. 
12 month stats slightly favour Lamens on serve. 2025 stats favour Arango. Stats for their last 10 on hard favour Arango. 
</t>
    </r>
    <r>
      <rPr>
        <b/>
        <sz val="12"/>
        <color theme="1"/>
        <rFont val="Calibri"/>
        <family val="2"/>
        <scheme val="minor"/>
      </rPr>
      <t>Lay Lamens around 1.50 and remove liability at 1.95. Chance of 3 sets.</t>
    </r>
  </si>
  <si>
    <r>
      <t xml:space="preserve">1st meeting. Hard win %'s are better for Noskova.
Boulter reached the Final in Hong Kong 2024, Semi finals in Tokyo 2024.
Noskova reached the 3rd round in Wuhan, Final in Beijing, 3rd Round at the US Open 2025, Quarter finals in Monterrey 2025, Final in Prague 2025, Quarter finals in Dubai 2025, 3rd Round in Doha 2025, Semi finals in Abu Dhabi 2025.
12 month and 2025 stats are stronger for Noskova.
</t>
    </r>
    <r>
      <rPr>
        <b/>
        <sz val="12"/>
        <color theme="1"/>
        <rFont val="Calibri"/>
        <family val="2"/>
        <scheme val="minor"/>
      </rPr>
      <t>Back Noskova around 1.85 to 2.00 and remove liability at 1.45.</t>
    </r>
  </si>
  <si>
    <r>
      <t xml:space="preserve">Sakkari 1-0 (Sep 2025, hard, 3 tight sets). Hard win %'s favour Krueger. 
Sakkari reached the 3rd Round at the US Open 2025, Quarter finals in Washington 2025.
Krueger lost in the 1st round last season. 4th Round in Miami 2025, Final in Abu Dhabi 2025, Quarter finals in Adelaide 2025, Quarter finals in Brisbane 2025.
12 month and 2025 stats favour Krueger on serve. return stats are even. Krueger has the better ROI in 2025. Chance of 3 sets.
</t>
    </r>
    <r>
      <rPr>
        <b/>
        <sz val="12"/>
        <color theme="1"/>
        <rFont val="Calibri"/>
        <family val="2"/>
        <scheme val="minor"/>
      </rPr>
      <t xml:space="preserve">Lay Sakkari around 1.60 and remove liability at 2.10. </t>
    </r>
  </si>
  <si>
    <r>
      <t xml:space="preserve">1st meeting. Hard win %'s are better for Kessler. 
Kenin reached the Quarter finals in Dubai 2025, 3rd Round in Doha 2025, Quarter finals in Hobart 2025, Quarter finals in Hong Kong 2024, Final in Tokyo 2024.
Kessler reached the 4th round in Beijing, 4th Round in Montreal 2025, 3rd Round in Miami 2025, Final in Austin 2025, 3rd Round in Dubai 2025, Title in Hobart 2025.
12 month and 2025 WTA stats are stronger for Kenin on serve. Return stats are much better for Kessler. Stats for their last 10 on hard favour Kessler. 
</t>
    </r>
    <r>
      <rPr>
        <b/>
        <sz val="12"/>
        <color theme="1"/>
        <rFont val="Calibri"/>
        <family val="2"/>
        <scheme val="minor"/>
      </rPr>
      <t>Back Kessler around 2.20 to 2.30 and remove liability at 1.70. Lay set 1 winner.</t>
    </r>
  </si>
  <si>
    <r>
      <t xml:space="preserve">Bencic 1-0 (July 2023, grass, 2 sets). Hard win %'s are better for Bencic. 
Bencic reached the 4th round in Beijing, 3rd round in Wuhan, Quarter finals in Indian Wells 2025, Title in Abu Dhabi 2025, 4th Round at the Australian Open 2025.
Linette lost in the 1st round last season. 4th Round in Cincinnati 2025, Quarter finals in Miami 2025, 3rd Round in Doha 2025, Quarter finals in Abu Dhabi 2025, Quarter finals in Wuhan 2024. 
12 month and 2025 stats are stronger for Bencic. 
</t>
    </r>
    <r>
      <rPr>
        <b/>
        <sz val="12"/>
        <color theme="1"/>
        <rFont val="Calibri"/>
        <family val="2"/>
        <scheme val="minor"/>
      </rPr>
      <t xml:space="preserve">Back Bencic around 1.75 to 1.90 and remove liability at 1.40. </t>
    </r>
  </si>
  <si>
    <r>
      <t xml:space="preserve">1st meeting. Hard win %'s are better for Putintseva.
Putintseva reached the Quarter final last year. This year she has come through the qual rounds. 3rd Round at the Australian Open 2025, Semi finals in Adelaide 2025, Quarter finals in Ningbo 2024, 3rd Round in Wuhan 2024. 
Starodubtseva lost in the qual rounds last season. This year, she made it through the qual rounds. 3rd Round in Montreal 2025.
12 month stats favour Putintseva overall. 2025 stats are a little better for Putintseva on serve. Putintseva had been in a run of poor form but has improved recently. Stats for their last 10 on hard favour her overall. 
</t>
    </r>
    <r>
      <rPr>
        <b/>
        <sz val="12"/>
        <color theme="1"/>
        <rFont val="Calibri"/>
        <family val="2"/>
        <scheme val="minor"/>
      </rPr>
      <t>Back Putintseva around 1.85 to 2.00 and remove liability at 1.50.</t>
    </r>
  </si>
  <si>
    <r>
      <t xml:space="preserve">Sonmez 2-1. Most recent Aug 2024, hard, Sasnovich in 2. Sonmez won on clay in 2024, 3 sets. She won on hard in 2 sets in Dec 2023. Hard win %'s are better for Sonmez. 
Sasnovich has come through the qual rounds. 3rd round in Beijing. 
Sonmez has come through the qual rounds. 3rd round in Beijing. Quarter finals in Merida 2025, Title in Merida 2024.
12 month stats favour Sonmez. 2025 stats are much more even. Stats for their last 10 on hard favour Sasnovich. 
</t>
    </r>
    <r>
      <rPr>
        <b/>
        <sz val="12"/>
        <color theme="1"/>
        <rFont val="Calibri"/>
        <family val="2"/>
        <scheme val="minor"/>
      </rPr>
      <t>Back Sasnovich around 2.20 to 2.30 and remove liability at 1.70.. Lay set 1 winner.</t>
    </r>
  </si>
  <si>
    <r>
      <t xml:space="preserve">Wang 2-0. Most recent July 2024, clay, 2 sets. She won on hard in Sep 2023, 2 sets. 
Wang reached the 2nd round last year. 2nd round of the Australian Open. Quarter finals in Guangzhou 2024.
Shnaider lost in the 1st round last season. Title in Monterrey 2025, 3rd Round at the Australian Open 2025, Quarter finals in Adelaide 2025, Title in Hong Kong 2024, Semi finals in Tokyo 2024.
12 month stats favour Wang on serve. 2025 favour Wang overall. Stats for their last 10 on hard are better for Wang. 
Wang has the better ROI. 
</t>
    </r>
    <r>
      <rPr>
        <b/>
        <sz val="12"/>
        <color theme="1"/>
        <rFont val="Calibri"/>
        <family val="2"/>
        <scheme val="minor"/>
      </rPr>
      <t xml:space="preserve">Lay Shnaider around 1.30 and remove liability at 1.60. Chance of 3 sets. </t>
    </r>
  </si>
  <si>
    <t>Bernard Tomic</t>
  </si>
  <si>
    <t>Corentin Moutet</t>
  </si>
  <si>
    <t>Ugo Blanchet</t>
  </si>
  <si>
    <t>James Duckworth</t>
  </si>
  <si>
    <r>
      <t xml:space="preserve">Marozsan 3-0. Most recent May 2025, clay, straight sets. 2 sets win on hard in Sep 2024. 3 sets win on clay in May 2023. Indoor win %'s are better for Nardi. 
Marozsan lost in the 1st round last year. Quarter finals in Belgrade 2024. 
Nardi reached a CH final in Feb. CH title and final in Nov. 
12 month indoor ATP stats favour Marozsan overall. 12 month hard stats also favour him. 
</t>
    </r>
    <r>
      <rPr>
        <b/>
        <sz val="12"/>
        <color theme="1"/>
        <rFont val="Calibri"/>
        <family val="2"/>
        <scheme val="minor"/>
      </rPr>
      <t xml:space="preserve">Back Marozsan around 1.90 to 2.10 and remove liability at 1.55. </t>
    </r>
  </si>
  <si>
    <r>
      <t xml:space="preserve">1st meeting. Indoor win %'s are better for Diallo. 
Diallo reached the final last year. 
Omarkhanov lost in the qual round last season. That was his only indoor match on tour.
</t>
    </r>
    <r>
      <rPr>
        <b/>
        <sz val="12"/>
        <color theme="1"/>
        <rFont val="Calibri"/>
        <family val="2"/>
        <scheme val="minor"/>
      </rPr>
      <t xml:space="preserve">Back Diallo if he goes a set and a break behind. </t>
    </r>
  </si>
  <si>
    <r>
      <t xml:space="preserve">1st meeting. 
Blanchet has come through the qual rounds. CH title in Feb. 
Duckworth lost in the 1st round last season. This time, he has come through the qual rounds. 
12 month indoor stats favour Duckworth. 12 month hard stats are a little better for Blanchet on serve. Chance of 3 sets. 
</t>
    </r>
    <r>
      <rPr>
        <b/>
        <sz val="12"/>
        <color theme="1"/>
        <rFont val="Calibri"/>
        <family val="2"/>
        <scheme val="minor"/>
      </rPr>
      <t xml:space="preserve">Lay Duckworth around 1.65 and remove liability at 2.10. </t>
    </r>
  </si>
  <si>
    <r>
      <t xml:space="preserve">1st meeting. Indoor win %'s favour Tomic.
Tomic has come through the qual rounds. CH q final in Oct 2024.
Moutet reached the Semi finals in Metz 2024. 4 of his 7 matches in the last 12 months were won by retirement or walkover.
12 month hard stats favour Moutet
</t>
    </r>
    <r>
      <rPr>
        <b/>
        <sz val="12"/>
        <color theme="1"/>
        <rFont val="Calibri"/>
        <family val="2"/>
        <scheme val="minor"/>
      </rPr>
      <t>Lay Moutet around 1.20 and remove liability at 1.40. Back Moutet if he loses set 1.</t>
    </r>
  </si>
  <si>
    <r>
      <t xml:space="preserve">Muller 2-0. Most recent July 2025, hard, 3 sets. He won on hard in Jan 2025, 3rd set tie break. Indoor win %'s favour Kecmanovic.
Kecmanovic reached the Quarter final last year. 2nd round in Paris as lucky loser. 2nd round in Vienna.
Muller reached the 2nd round last season. 
12 month indoor stats favour Kecmanovic overall. 12 month hard stats are also stronger for him. 
</t>
    </r>
    <r>
      <rPr>
        <b/>
        <sz val="12"/>
        <color theme="1"/>
        <rFont val="Calibri"/>
        <family val="2"/>
        <scheme val="minor"/>
      </rPr>
      <t>Back Kecmanovic around 2.00 to 2.20 and remove liability at 1.65.</t>
    </r>
  </si>
  <si>
    <r>
      <t xml:space="preserve">Griekspoor 1-0 (Oct 2024, indoors, 2 sets). 12 month indoor win %'s favour Fearnley. They are even in 2025.
Griekspoor reached the Semi final last year. 2nd round in Rotterdam, Quarter finals in Montpellier 2025, 2nd round in Paris.
Fearnley reached the 2nd round as qualifier last season. 3 CH q finals in the last year.
12 month indoor ATP stats are stronger for Griekspoor.
</t>
    </r>
    <r>
      <rPr>
        <b/>
        <sz val="12"/>
        <color theme="1"/>
        <rFont val="Calibri"/>
        <family val="2"/>
        <scheme val="minor"/>
      </rPr>
      <t xml:space="preserve">Back Griekspoor around 1.90 to 2.10 and remove liability at 1.55. </t>
    </r>
  </si>
  <si>
    <r>
      <t xml:space="preserve">Korda 2-1. Most recent Aug 2024, hard, Popyrin in 2. Korda won indoors in Sep 2023, 3 sets. He won indoors in Nov 2020, 2 sets. Long term indoor win %'s favour Korda.
Popyrin reached the 3rd Round in Paris 2024. 
Korda has played 1 match indoors in the last year. He has had some excellent indoor results in previous seasons. 
12 month hard stats are fairly even. Recent performances on all surfaces are better for Popyrin.
</t>
    </r>
    <r>
      <rPr>
        <b/>
        <sz val="12"/>
        <color theme="1"/>
        <rFont val="Calibri"/>
        <family val="2"/>
        <scheme val="minor"/>
      </rPr>
      <t>Lay Korda around 1.35 and remove liability at 1.70. Chance of 3 sets.</t>
    </r>
    <r>
      <rPr>
        <sz val="12"/>
        <color theme="1"/>
        <rFont val="Calibri"/>
        <family val="2"/>
        <scheme val="minor"/>
      </rPr>
      <t xml:space="preserve">
</t>
    </r>
  </si>
  <si>
    <r>
      <t xml:space="preserve">Ofner 1-0 (May 2025, clay, 2 sets). Indoor win %'s are better for Ofner.
Borg lost in the 1st round last year. He plays mostly ITF's. 
Ofner has not played indoors in the last year. He has little success on hard although to be fair, he played some tough opponents. 
</t>
    </r>
    <r>
      <rPr>
        <b/>
        <sz val="12"/>
        <color theme="1"/>
        <rFont val="Calibri"/>
        <family val="2"/>
        <scheme val="minor"/>
      </rPr>
      <t>Back Ofner around 1.70 or if he loses set 1.</t>
    </r>
  </si>
  <si>
    <r>
      <t xml:space="preserve">1st meeting. Indoor win %'s favour Giron. 
Giron reached the 2nd rounds in Paris and Vienna, Semi finals in Antwerp 2024.
Bellucci reached the Semi final in Rotterdam, 2nd round in Montpellier. 
12 month indoor stats favour Bellucci overall. 12 month hard stats favour Giron. Good chance of 3 sets.
</t>
    </r>
    <r>
      <rPr>
        <b/>
        <sz val="12"/>
        <color theme="1"/>
        <rFont val="Calibri"/>
        <family val="2"/>
        <scheme val="minor"/>
      </rPr>
      <t xml:space="preserve">Lay Giron around 1.45 and remove liability at 1.90. Lay set 1 winner. </t>
    </r>
  </si>
  <si>
    <r>
      <t xml:space="preserve">H2H 1-1. Most recent Oct 2025, hard, Bonzi in 2. Opelka won on clay in 2018, 2 sets. Indoor win %'s favour Bonzi.
Opelka reached the Quarter finals in Dallas 2025. 
Bonzi won the title in Metz in Nov. 2 CH titles and a final in Oct 2024.
12 month ATP stats favour Bonzi overall. Opelka's best results were both in Dallas. 
</t>
    </r>
    <r>
      <rPr>
        <b/>
        <sz val="12"/>
        <color theme="1"/>
        <rFont val="Calibri"/>
        <family val="2"/>
        <scheme val="minor"/>
      </rPr>
      <t xml:space="preserve">Lay Opelka around 1.60 and remove liability at 2.10.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</si>
</sst>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8">
    <xf numFmtId="0" fontId="0" fillId="0" borderId="0"/>
    <xf numFmtId="0" fontId="10" fillId="0" borderId="0"/>
    <xf numFmtId="0" fontId="9" fillId="0" borderId="0"/>
    <xf numFmtId="0" fontId="8" fillId="0" borderId="0"/>
    <xf numFmtId="0" fontId="7" fillId="0" borderId="0"/>
    <xf numFmtId="0" fontId="6" fillId="0" borderId="0"/>
    <xf numFmtId="0" fontId="2" fillId="0" borderId="0"/>
    <xf numFmtId="0" fontId="1" fillId="0" borderId="0"/>
  </cellStyleXfs>
  <cellXfs count="66">
    <xf numFmtId="0" fontId="0" fillId="0" borderId="0" xfId="0"/>
    <xf numFmtId="0" fontId="0" fillId="0" borderId="0" xfId="0" applyAlignment="1">
      <alignment horizontal="center"/>
    </xf>
    <xf numFmtId="0" fontId="0" fillId="0" borderId="0" xfId="0" applyAlignment="1">
      <alignment vertical="center"/>
    </xf>
    <xf numFmtId="0" fontId="12" fillId="0" borderId="0" xfId="0" applyFont="1" applyAlignment="1">
      <alignment horizontal="center"/>
    </xf>
    <xf numFmtId="49" fontId="12" fillId="0" borderId="0" xfId="0" applyNumberFormat="1" applyFont="1" applyAlignment="1">
      <alignment horizontal="center"/>
    </xf>
    <xf numFmtId="2" fontId="12" fillId="0" borderId="0" xfId="0" applyNumberFormat="1" applyFont="1" applyAlignment="1">
      <alignment horizontal="center"/>
    </xf>
    <xf numFmtId="0" fontId="12" fillId="3" borderId="0" xfId="0" applyFont="1" applyFill="1" applyAlignment="1">
      <alignment horizontal="center" vertical="center" wrapText="1"/>
    </xf>
    <xf numFmtId="0" fontId="12" fillId="0" borderId="0" xfId="0" applyFont="1" applyAlignment="1">
      <alignment horizontal="center" vertical="center" wrapText="1"/>
    </xf>
    <xf numFmtId="0" fontId="12" fillId="0" borderId="0" xfId="0" applyFont="1"/>
    <xf numFmtId="2" fontId="12" fillId="0" borderId="0" xfId="0" applyNumberFormat="1" applyFont="1"/>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0" borderId="0" xfId="0" applyFont="1" applyAlignment="1">
      <alignment horizontal="center" vertical="center" wrapText="1"/>
    </xf>
    <xf numFmtId="0" fontId="12" fillId="4" borderId="0" xfId="0" applyFont="1" applyFill="1" applyAlignment="1">
      <alignment horizontal="center"/>
    </xf>
    <xf numFmtId="0" fontId="12" fillId="5" borderId="0" xfId="0" applyFont="1" applyFill="1" applyAlignment="1">
      <alignment horizontal="center"/>
    </xf>
    <xf numFmtId="2" fontId="12" fillId="5" borderId="0" xfId="0" applyNumberFormat="1" applyFont="1" applyFill="1" applyAlignment="1">
      <alignment horizontal="center"/>
    </xf>
    <xf numFmtId="0" fontId="12" fillId="6" borderId="0" xfId="0" applyFont="1" applyFill="1" applyAlignment="1">
      <alignment horizontal="center" vertical="center" wrapText="1"/>
    </xf>
    <xf numFmtId="0" fontId="13" fillId="0" borderId="0" xfId="0" applyFont="1"/>
    <xf numFmtId="0" fontId="14" fillId="0" borderId="0" xfId="0" applyFont="1"/>
    <xf numFmtId="0" fontId="13" fillId="0" borderId="0" xfId="0" applyFont="1" applyAlignment="1">
      <alignment vertical="center"/>
    </xf>
    <xf numFmtId="0" fontId="5" fillId="2" borderId="0" xfId="0" applyFont="1" applyFill="1" applyAlignment="1">
      <alignment horizontal="center" vertical="center" wrapText="1"/>
    </xf>
    <xf numFmtId="0" fontId="11" fillId="0" borderId="0" xfId="0" applyFont="1" applyAlignment="1">
      <alignment horizontal="center" vertical="top"/>
    </xf>
    <xf numFmtId="49" fontId="11" fillId="0" borderId="0" xfId="0" applyNumberFormat="1" applyFont="1" applyAlignment="1">
      <alignment horizontal="center" vertical="top"/>
    </xf>
    <xf numFmtId="2" fontId="11" fillId="0" borderId="0" xfId="0" applyNumberFormat="1" applyFont="1" applyAlignment="1">
      <alignment horizontal="center" vertical="top"/>
    </xf>
    <xf numFmtId="0" fontId="4" fillId="2" borderId="0" xfId="0" applyFont="1" applyFill="1" applyAlignment="1">
      <alignment horizontal="center"/>
    </xf>
    <xf numFmtId="0" fontId="4" fillId="6" borderId="0" xfId="0" applyFont="1" applyFill="1" applyAlignment="1">
      <alignment horizontal="center"/>
    </xf>
    <xf numFmtId="0" fontId="12" fillId="0" borderId="0" xfId="0" applyFont="1" applyAlignment="1">
      <alignment horizontal="center" vertical="top"/>
    </xf>
    <xf numFmtId="0" fontId="3" fillId="0" borderId="0" xfId="0" applyFont="1" applyAlignment="1">
      <alignment horizontal="center" vertical="top"/>
    </xf>
    <xf numFmtId="0" fontId="12" fillId="0" borderId="0" xfId="0" applyFont="1" applyAlignment="1">
      <alignment horizontal="center" wrapText="1"/>
    </xf>
    <xf numFmtId="0" fontId="4" fillId="6" borderId="0" xfId="0" applyFont="1" applyFill="1" applyAlignment="1">
      <alignment horizontal="left" wrapText="1"/>
    </xf>
    <xf numFmtId="0" fontId="11" fillId="0" borderId="0" xfId="0" applyFont="1" applyAlignment="1">
      <alignment horizontal="center" vertical="top" wrapText="1"/>
    </xf>
    <xf numFmtId="0" fontId="11" fillId="0" borderId="0" xfId="0" applyFont="1" applyAlignment="1">
      <alignment horizontal="center" wrapText="1"/>
    </xf>
    <xf numFmtId="0" fontId="2" fillId="0" borderId="0" xfId="6" applyAlignment="1">
      <alignment horizontal="left"/>
    </xf>
    <xf numFmtId="0" fontId="2" fillId="0" borderId="2" xfId="6" applyBorder="1" applyAlignment="1">
      <alignment horizontal="center" vertical="top"/>
    </xf>
    <xf numFmtId="10" fontId="2" fillId="0" borderId="2" xfId="6" applyNumberFormat="1" applyBorder="1" applyAlignment="1">
      <alignment horizontal="center" vertical="top"/>
    </xf>
    <xf numFmtId="49" fontId="2" fillId="0" borderId="2" xfId="6" applyNumberFormat="1" applyBorder="1" applyAlignment="1">
      <alignment horizontal="center" vertical="top"/>
    </xf>
    <xf numFmtId="0" fontId="2" fillId="0" borderId="1" xfId="6" applyBorder="1" applyAlignment="1">
      <alignment horizontal="center" vertical="top"/>
    </xf>
    <xf numFmtId="10" fontId="2" fillId="0" borderId="1" xfId="6" applyNumberFormat="1" applyBorder="1" applyAlignment="1">
      <alignment horizontal="center" vertical="top"/>
    </xf>
    <xf numFmtId="49" fontId="2" fillId="0" borderId="1" xfId="6" applyNumberFormat="1" applyBorder="1" applyAlignment="1">
      <alignment horizontal="center" vertical="top"/>
    </xf>
    <xf numFmtId="0" fontId="2" fillId="0" borderId="0" xfId="6" applyAlignment="1">
      <alignment horizontal="left" vertical="top"/>
    </xf>
    <xf numFmtId="0" fontId="2" fillId="0" borderId="0" xfId="6" applyAlignment="1">
      <alignment vertical="top"/>
    </xf>
    <xf numFmtId="20" fontId="11" fillId="0" borderId="0" xfId="0" applyNumberFormat="1" applyFont="1" applyAlignment="1">
      <alignment horizontal="center" vertical="center" wrapText="1"/>
    </xf>
    <xf numFmtId="0" fontId="2" fillId="7" borderId="2" xfId="6" applyFill="1" applyBorder="1" applyAlignment="1">
      <alignment horizontal="center" vertical="top"/>
    </xf>
    <xf numFmtId="0" fontId="2" fillId="7" borderId="1" xfId="6" applyFill="1" applyBorder="1" applyAlignment="1">
      <alignment horizontal="center" vertical="top"/>
    </xf>
    <xf numFmtId="2" fontId="2" fillId="0" borderId="2" xfId="6" applyNumberFormat="1" applyBorder="1" applyAlignment="1">
      <alignment horizontal="center" vertical="top"/>
    </xf>
    <xf numFmtId="2" fontId="2" fillId="0" borderId="1" xfId="6" applyNumberFormat="1" applyBorder="1" applyAlignment="1">
      <alignment horizontal="center" vertical="top"/>
    </xf>
    <xf numFmtId="2" fontId="2" fillId="0" borderId="0" xfId="6" applyNumberFormat="1" applyAlignment="1">
      <alignment vertical="top"/>
    </xf>
    <xf numFmtId="0" fontId="2" fillId="2" borderId="1" xfId="6" applyFill="1" applyBorder="1" applyAlignment="1">
      <alignment horizontal="center" vertical="top"/>
    </xf>
    <xf numFmtId="0" fontId="2" fillId="2" borderId="2" xfId="6" applyFill="1" applyBorder="1" applyAlignment="1">
      <alignment horizontal="center" vertical="top"/>
    </xf>
    <xf numFmtId="0" fontId="1" fillId="0" borderId="0" xfId="0" applyFont="1" applyAlignment="1">
      <alignment horizontal="center" vertical="top"/>
    </xf>
    <xf numFmtId="0" fontId="1" fillId="0" borderId="1" xfId="6" applyFont="1" applyBorder="1" applyAlignment="1">
      <alignment horizontal="center" vertical="top"/>
    </xf>
    <xf numFmtId="0" fontId="1" fillId="0" borderId="2" xfId="6" applyFont="1" applyBorder="1" applyAlignment="1">
      <alignment horizontal="center" vertical="top"/>
    </xf>
    <xf numFmtId="0" fontId="1" fillId="0" borderId="0" xfId="0" applyFont="1" applyAlignment="1">
      <alignment horizontal="left" vertical="center" wrapText="1"/>
    </xf>
    <xf numFmtId="0" fontId="1" fillId="0" borderId="2" xfId="7" applyBorder="1" applyAlignment="1">
      <alignment horizontal="center" vertical="top"/>
    </xf>
    <xf numFmtId="10" fontId="1" fillId="0" borderId="2" xfId="7" applyNumberFormat="1" applyBorder="1" applyAlignment="1">
      <alignment horizontal="center" vertical="top"/>
    </xf>
    <xf numFmtId="49" fontId="1" fillId="0" borderId="2" xfId="7" applyNumberFormat="1" applyBorder="1" applyAlignment="1">
      <alignment horizontal="center" vertical="top"/>
    </xf>
    <xf numFmtId="0" fontId="1" fillId="0" borderId="1" xfId="7" applyBorder="1" applyAlignment="1">
      <alignment horizontal="center" vertical="top"/>
    </xf>
    <xf numFmtId="10" fontId="1" fillId="0" borderId="1" xfId="7" applyNumberFormat="1" applyBorder="1" applyAlignment="1">
      <alignment horizontal="center" vertical="top"/>
    </xf>
    <xf numFmtId="49" fontId="1" fillId="0" borderId="1" xfId="7" applyNumberFormat="1" applyBorder="1" applyAlignment="1">
      <alignment horizontal="center" vertical="top"/>
    </xf>
    <xf numFmtId="0" fontId="1" fillId="7" borderId="2" xfId="7" applyFill="1" applyBorder="1" applyAlignment="1">
      <alignment horizontal="center" vertical="top"/>
    </xf>
    <xf numFmtId="0" fontId="1" fillId="7" borderId="1" xfId="7" applyFill="1" applyBorder="1" applyAlignment="1">
      <alignment horizontal="center" vertical="top"/>
    </xf>
    <xf numFmtId="0" fontId="1" fillId="2" borderId="1" xfId="7" applyFill="1" applyBorder="1" applyAlignment="1">
      <alignment horizontal="center" vertical="top"/>
    </xf>
    <xf numFmtId="49" fontId="1" fillId="0" borderId="1" xfId="6" applyNumberFormat="1" applyFont="1" applyBorder="1" applyAlignment="1">
      <alignment horizontal="center" vertical="top"/>
    </xf>
    <xf numFmtId="0" fontId="1" fillId="7" borderId="1" xfId="6" applyFont="1" applyFill="1" applyBorder="1" applyAlignment="1">
      <alignment horizontal="center" vertical="top"/>
    </xf>
    <xf numFmtId="49" fontId="1" fillId="0" borderId="2" xfId="6" applyNumberFormat="1" applyFont="1" applyBorder="1" applyAlignment="1">
      <alignment horizontal="center" vertical="top"/>
    </xf>
  </cellXfs>
  <cellStyles count="8">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44030735-44EB-4104-9E1F-A37BF8029DE9}"/>
    <cellStyle name="Normal 8" xfId="7" xr:uid="{8BD3A238-D1DD-4D0B-A9F0-500C9457E7E2}"/>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65"/>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9" t="s">
        <v>60</v>
      </c>
      <c r="C7" s="34" t="s">
        <v>61</v>
      </c>
      <c r="D7" s="35">
        <v>0.36370000000000002</v>
      </c>
      <c r="E7" s="36"/>
      <c r="F7" s="34">
        <v>52</v>
      </c>
      <c r="G7" s="34">
        <v>159</v>
      </c>
      <c r="H7" s="34">
        <v>1.4720000028610229</v>
      </c>
      <c r="I7" s="24">
        <v>1.44</v>
      </c>
      <c r="J7" s="24">
        <v>1.65</v>
      </c>
      <c r="K7" s="42">
        <v>0.29166666666666669</v>
      </c>
      <c r="L7" s="22"/>
      <c r="M7" s="50" t="s">
        <v>122</v>
      </c>
      <c r="N7" s="31" t="str" cm="1">
        <f t="array" aca="1" ref="N7" ca="1">IF(INDIRECT("M" &amp; ROW())="x", INDIRECT("B" &amp; ROW()) &amp; IF(INDIRECT("E" &amp; ROW())="x", " in 2", " in 3"), "")</f>
        <v>Fabian Marozsan in 3</v>
      </c>
      <c r="O7" s="22" t="str">
        <f ca="1">IF(N7="x", C7 &amp; IF(F7="x", " in 2", " in 3"), "")</f>
        <v/>
      </c>
    </row>
    <row r="8" spans="1:15" ht="171.6" x14ac:dyDescent="0.3">
      <c r="A8" s="37"/>
      <c r="B8" s="44" t="s">
        <v>62</v>
      </c>
      <c r="C8" s="37" t="s">
        <v>63</v>
      </c>
      <c r="D8" s="38">
        <v>0.63629999999999998</v>
      </c>
      <c r="E8" s="63" t="s">
        <v>122</v>
      </c>
      <c r="F8" s="37">
        <v>88</v>
      </c>
      <c r="G8" s="37">
        <v>33</v>
      </c>
      <c r="H8" s="37">
        <v>2.8199999332427979</v>
      </c>
      <c r="I8" s="24"/>
      <c r="J8" s="24"/>
      <c r="K8" s="53" t="s">
        <v>138</v>
      </c>
      <c r="L8" s="22">
        <v>7</v>
      </c>
      <c r="M8" s="28"/>
      <c r="N8" s="31" t="str" cm="1">
        <f t="array" aca="1" ref="N8" ca="1">IF(INDIRECT("M" &amp; ROW())="x", INDIRECT("B" &amp; ROW()) &amp; IF(INDIRECT("E" &amp; ROW())="x", " in 2", " in 3"), "")</f>
        <v/>
      </c>
      <c r="O8" s="22" t="str">
        <f ca="1">IF(N8="x", C8 &amp; IF(F8="x", " in 2", " in 3"), "")</f>
        <v/>
      </c>
    </row>
    <row r="9" spans="1:15" x14ac:dyDescent="0.3">
      <c r="A9" s="34">
        <v>2</v>
      </c>
      <c r="B9" s="49" t="s">
        <v>54</v>
      </c>
      <c r="C9" s="34" t="s">
        <v>55</v>
      </c>
      <c r="D9" s="35">
        <v>1</v>
      </c>
      <c r="E9" s="65" t="s">
        <v>122</v>
      </c>
      <c r="F9" s="34">
        <v>35</v>
      </c>
      <c r="G9" s="34">
        <v>42</v>
      </c>
      <c r="H9" s="34">
        <v>1.03</v>
      </c>
      <c r="I9" s="24">
        <v>1.02</v>
      </c>
      <c r="J9" s="24">
        <v>1.05</v>
      </c>
      <c r="K9" s="13"/>
      <c r="L9" s="22"/>
      <c r="M9" s="50" t="s">
        <v>122</v>
      </c>
      <c r="N9" s="31" t="str" cm="1">
        <f t="array" aca="1" ref="N9" ca="1">IF(INDIRECT("M" &amp; ROW())="x", INDIRECT("B" &amp; ROW()) &amp; IF(INDIRECT("E" &amp; ROW())="x", " in 2", " in 3"), "")</f>
        <v>Gabriel Diallo in 2</v>
      </c>
    </row>
    <row r="10" spans="1:15" ht="124.8" x14ac:dyDescent="0.3">
      <c r="A10" s="37"/>
      <c r="B10" s="64" t="s">
        <v>56</v>
      </c>
      <c r="C10" s="37" t="s">
        <v>57</v>
      </c>
      <c r="D10" s="38">
        <v>0</v>
      </c>
      <c r="E10" s="39"/>
      <c r="F10" s="37" t="s">
        <v>58</v>
      </c>
      <c r="G10" s="37" t="s">
        <v>59</v>
      </c>
      <c r="H10" s="37">
        <v>17</v>
      </c>
      <c r="I10" s="24"/>
      <c r="J10" s="24"/>
      <c r="K10" s="53" t="s">
        <v>139</v>
      </c>
      <c r="L10" s="22">
        <v>8</v>
      </c>
      <c r="M10" s="28"/>
      <c r="N10" s="31" t="str" cm="1">
        <f t="array" aca="1" ref="N10" ca="1">IF(INDIRECT("M" &amp; ROW())="x", INDIRECT("B" &amp; ROW()) &amp; IF(INDIRECT("E" &amp; ROW())="x", " in 2", " in 3"), "")</f>
        <v/>
      </c>
    </row>
    <row r="11" spans="1:15" x14ac:dyDescent="0.3">
      <c r="A11" s="54">
        <v>3</v>
      </c>
      <c r="B11" s="60" t="s">
        <v>136</v>
      </c>
      <c r="C11" s="54" t="s">
        <v>65</v>
      </c>
      <c r="D11" s="55">
        <v>0.66249999999999998</v>
      </c>
      <c r="E11" s="56"/>
      <c r="F11" s="54">
        <v>151</v>
      </c>
      <c r="G11" s="54">
        <v>80</v>
      </c>
      <c r="H11" s="54">
        <v>1.8</v>
      </c>
      <c r="I11" s="24">
        <v>1.94</v>
      </c>
      <c r="J11" s="24">
        <v>1.9</v>
      </c>
      <c r="K11" s="13"/>
      <c r="L11" s="22"/>
      <c r="M11" s="50" t="s">
        <v>122</v>
      </c>
      <c r="N11" s="31" t="str" cm="1">
        <f t="array" aca="1" ref="N11" ca="1">IF(INDIRECT("M" &amp; ROW())="x", INDIRECT("B" &amp; ROW()) &amp; IF(INDIRECT("E" &amp; ROW())="x", " in 2", " in 3"), "")</f>
        <v>Ugo Blanchet in 3</v>
      </c>
    </row>
    <row r="12" spans="1:15" ht="156" x14ac:dyDescent="0.3">
      <c r="A12" s="57"/>
      <c r="B12" s="61" t="s">
        <v>137</v>
      </c>
      <c r="C12" s="57" t="s">
        <v>84</v>
      </c>
      <c r="D12" s="58">
        <v>0.33750000000000002</v>
      </c>
      <c r="E12" s="59" t="s">
        <v>122</v>
      </c>
      <c r="F12" s="57">
        <v>103</v>
      </c>
      <c r="G12" s="57">
        <v>100</v>
      </c>
      <c r="H12" s="57">
        <v>2</v>
      </c>
      <c r="I12" s="24"/>
      <c r="J12" s="24"/>
      <c r="K12" s="53" t="s">
        <v>140</v>
      </c>
      <c r="L12" s="22">
        <v>6.5</v>
      </c>
      <c r="M12" s="28"/>
      <c r="N12" s="31" t="str" cm="1">
        <f t="array" aca="1" ref="N12" ca="1">IF(INDIRECT("M" &amp; ROW())="x", INDIRECT("B" &amp; ROW()) &amp; IF(INDIRECT("E" &amp; ROW())="x", " in 2", " in 3"), "")</f>
        <v/>
      </c>
    </row>
    <row r="13" spans="1:15" x14ac:dyDescent="0.3">
      <c r="A13" s="54">
        <v>4</v>
      </c>
      <c r="B13" s="60" t="s">
        <v>134</v>
      </c>
      <c r="C13" s="54" t="s">
        <v>84</v>
      </c>
      <c r="D13" s="55">
        <v>0.67659999999999998</v>
      </c>
      <c r="E13" s="56" t="s">
        <v>122</v>
      </c>
      <c r="F13" s="54">
        <v>168</v>
      </c>
      <c r="G13" s="54">
        <v>248</v>
      </c>
      <c r="H13" s="54">
        <v>3.75</v>
      </c>
      <c r="I13" s="24"/>
      <c r="J13" s="24"/>
      <c r="K13" s="13"/>
      <c r="L13" s="22"/>
      <c r="M13" s="28"/>
      <c r="N13" s="31" t="str" cm="1">
        <f t="array" aca="1" ref="N13" ca="1">IF(INDIRECT("M" &amp; ROW())="x", INDIRECT("B" &amp; ROW()) &amp; IF(INDIRECT("E" &amp; ROW())="x", " in 2", " in 3"), "")</f>
        <v/>
      </c>
    </row>
    <row r="14" spans="1:15" ht="156" x14ac:dyDescent="0.3">
      <c r="A14" s="57"/>
      <c r="B14" s="62" t="s">
        <v>135</v>
      </c>
      <c r="C14" s="57" t="s">
        <v>65</v>
      </c>
      <c r="D14" s="58">
        <v>0.32340000000000002</v>
      </c>
      <c r="E14" s="59"/>
      <c r="F14" s="57">
        <v>38</v>
      </c>
      <c r="G14" s="57">
        <v>66</v>
      </c>
      <c r="H14" s="57">
        <v>1.29</v>
      </c>
      <c r="I14" s="24">
        <v>1.26</v>
      </c>
      <c r="J14" s="24">
        <v>1.55</v>
      </c>
      <c r="K14" s="53" t="s">
        <v>141</v>
      </c>
      <c r="L14" s="22">
        <v>7</v>
      </c>
      <c r="M14" s="50" t="s">
        <v>122</v>
      </c>
      <c r="N14" s="31" t="str" cm="1">
        <f t="array" aca="1" ref="N14" ca="1">IF(INDIRECT("M" &amp; ROW())="x", INDIRECT("B" &amp; ROW()) &amp; IF(INDIRECT("E" &amp; ROW())="x", " in 2", " in 3"), "")</f>
        <v>Corentin Moutet in 3</v>
      </c>
    </row>
    <row r="15" spans="1:15"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8"/>
      <c r="N16" s="31" t="str" cm="1">
        <f t="array" aca="1" ref="N16" ca="1">IF(INDIRECT("M" &amp; ROW())="x", INDIRECT("B" &amp; ROW()) &amp; IF(INDIRECT("E" &amp; ROW())="x", " in 2", " in 3"), "")</f>
        <v/>
      </c>
    </row>
    <row r="17" spans="1:14" x14ac:dyDescent="0.3">
      <c r="A17" s="40" t="s">
        <v>64</v>
      </c>
      <c r="B17" s="41"/>
      <c r="C17" s="41"/>
      <c r="D17" s="41"/>
      <c r="E17" s="41"/>
      <c r="F17" s="41"/>
      <c r="G17" s="41"/>
      <c r="H17" s="41"/>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3" t="s">
        <v>69</v>
      </c>
      <c r="C19" s="34" t="s">
        <v>67</v>
      </c>
      <c r="D19" s="35">
        <v>0.46</v>
      </c>
      <c r="E19" s="65" t="s">
        <v>122</v>
      </c>
      <c r="F19" s="34">
        <v>50</v>
      </c>
      <c r="G19" s="34">
        <v>17</v>
      </c>
      <c r="H19" s="34">
        <v>1.57</v>
      </c>
      <c r="I19" s="24">
        <v>1.71</v>
      </c>
      <c r="J19" s="24">
        <v>2</v>
      </c>
      <c r="K19" s="42">
        <v>0.60416666666666663</v>
      </c>
      <c r="L19" s="22"/>
      <c r="M19" s="22"/>
      <c r="N19" s="31" t="str" cm="1">
        <f t="array" aca="1" ref="N19" ca="1">IF(INDIRECT("M" &amp; ROW())="x", INDIRECT("B" &amp; ROW()) &amp; IF(INDIRECT("E" &amp; ROW())="x", " in 2", " in 3"), "")</f>
        <v/>
      </c>
    </row>
    <row r="20" spans="1:14" ht="156" x14ac:dyDescent="0.3">
      <c r="A20" s="37"/>
      <c r="B20" s="44" t="s">
        <v>70</v>
      </c>
      <c r="C20" s="37" t="s">
        <v>63</v>
      </c>
      <c r="D20" s="38">
        <v>0.54</v>
      </c>
      <c r="E20" s="39"/>
      <c r="F20" s="37">
        <v>69</v>
      </c>
      <c r="G20" s="37">
        <v>82</v>
      </c>
      <c r="H20" s="37">
        <v>2.38</v>
      </c>
      <c r="I20" s="24"/>
      <c r="J20" s="24">
        <v>2</v>
      </c>
      <c r="K20" s="53" t="s">
        <v>146</v>
      </c>
      <c r="L20" s="22">
        <v>6.5</v>
      </c>
      <c r="M20" s="50" t="s">
        <v>122</v>
      </c>
      <c r="N20" s="31" t="str" cm="1">
        <f t="array" aca="1" ref="N20" ca="1">IF(INDIRECT("M" &amp; ROW())="x", INDIRECT("B" &amp; ROW()) &amp; IF(INDIRECT("E" &amp; ROW())="x", " in 2", " in 3"), "")</f>
        <v>Mattia Bellucci in 3</v>
      </c>
    </row>
    <row r="21" spans="1:14" x14ac:dyDescent="0.3">
      <c r="A21" s="34">
        <v>2</v>
      </c>
      <c r="B21" s="43" t="s">
        <v>66</v>
      </c>
      <c r="C21" s="34" t="s">
        <v>67</v>
      </c>
      <c r="D21" s="35">
        <v>0.20669999999999999</v>
      </c>
      <c r="E21" s="65" t="s">
        <v>122</v>
      </c>
      <c r="F21" s="34">
        <v>64</v>
      </c>
      <c r="G21" s="34">
        <v>415</v>
      </c>
      <c r="H21" s="34">
        <v>2</v>
      </c>
      <c r="I21" s="24">
        <v>2</v>
      </c>
      <c r="J21" s="24"/>
      <c r="K21" s="13"/>
      <c r="L21" s="22"/>
      <c r="M21" s="22"/>
      <c r="N21" s="31" t="str" cm="1">
        <f t="array" aca="1" ref="N21" ca="1">IF(INDIRECT("M" &amp; ROW())="x", INDIRECT("B" &amp; ROW()) &amp; IF(INDIRECT("E" &amp; ROW())="x", " in 2", " in 3"), "")</f>
        <v/>
      </c>
    </row>
    <row r="22" spans="1:14" ht="156" x14ac:dyDescent="0.3">
      <c r="A22" s="37"/>
      <c r="B22" s="44" t="s">
        <v>68</v>
      </c>
      <c r="C22" s="37" t="s">
        <v>65</v>
      </c>
      <c r="D22" s="38">
        <v>0.79330000000000001</v>
      </c>
      <c r="E22" s="39"/>
      <c r="F22" s="37">
        <v>48</v>
      </c>
      <c r="G22" s="37">
        <v>9</v>
      </c>
      <c r="H22" s="37">
        <v>1.8</v>
      </c>
      <c r="I22" s="24">
        <v>2</v>
      </c>
      <c r="J22" s="24">
        <v>1.85</v>
      </c>
      <c r="K22" s="53" t="s">
        <v>147</v>
      </c>
      <c r="L22" s="22">
        <v>7</v>
      </c>
      <c r="M22" s="50" t="s">
        <v>122</v>
      </c>
      <c r="N22" s="31" t="str" cm="1">
        <f t="array" aca="1" ref="N22" ca="1">IF(INDIRECT("M" &amp; ROW())="x", INDIRECT("B" &amp; ROW()) &amp; IF(INDIRECT("E" &amp; ROW())="x", " in 2", " in 3"), "")</f>
        <v>Benjamin Bonzi in 3</v>
      </c>
    </row>
    <row r="23" spans="1:14" x14ac:dyDescent="0.3">
      <c r="A23" s="22"/>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22"/>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40" t="s">
        <v>72</v>
      </c>
      <c r="B25" s="41"/>
      <c r="C25" s="41"/>
      <c r="D25" s="41"/>
      <c r="E25" s="41"/>
      <c r="F25" s="41"/>
      <c r="G25" s="41"/>
      <c r="H25" s="41"/>
      <c r="I25" s="24"/>
      <c r="J25" s="24"/>
      <c r="K25" s="13"/>
      <c r="L25" s="22"/>
      <c r="M25" s="22"/>
      <c r="N25" s="31" t="str" cm="1">
        <f t="array" aca="1" ref="N25" ca="1">IF(INDIRECT("M" &amp; ROW())="x", INDIRECT("B" &amp; ROW()) &amp; IF(INDIRECT("E" &amp; ROW())="x", " in 2", " in 3"), "")</f>
        <v/>
      </c>
    </row>
    <row r="26" spans="1:14" x14ac:dyDescent="0.3">
      <c r="A26" s="22"/>
      <c r="B26" s="22"/>
      <c r="C26" s="22"/>
      <c r="D26" s="14" t="s">
        <v>21</v>
      </c>
      <c r="E26" s="14" t="s">
        <v>22</v>
      </c>
      <c r="F26" s="14" t="s">
        <v>23</v>
      </c>
      <c r="G26" s="14" t="s">
        <v>24</v>
      </c>
      <c r="H26" s="15" t="s">
        <v>25</v>
      </c>
      <c r="I26" s="16" t="s">
        <v>26</v>
      </c>
      <c r="J26" s="16" t="s">
        <v>27</v>
      </c>
      <c r="K26" s="17" t="s">
        <v>28</v>
      </c>
      <c r="L26" s="25" t="s">
        <v>50</v>
      </c>
      <c r="M26" s="26"/>
      <c r="N26" s="30" t="s">
        <v>51</v>
      </c>
    </row>
    <row r="27" spans="1:14" x14ac:dyDescent="0.3">
      <c r="A27" s="34">
        <v>1</v>
      </c>
      <c r="B27" s="49" t="s">
        <v>73</v>
      </c>
      <c r="C27" s="34" t="s">
        <v>74</v>
      </c>
      <c r="D27" s="35">
        <v>0.71579999999999999</v>
      </c>
      <c r="E27" s="65" t="s">
        <v>122</v>
      </c>
      <c r="F27" s="34">
        <v>47</v>
      </c>
      <c r="G27" s="34">
        <v>51</v>
      </c>
      <c r="H27" s="34">
        <v>1.5880000591278076</v>
      </c>
      <c r="I27" s="24">
        <v>1.61</v>
      </c>
      <c r="J27" s="24">
        <v>1.65</v>
      </c>
      <c r="K27" s="42">
        <v>0.5</v>
      </c>
      <c r="L27" s="22"/>
      <c r="M27" s="50" t="s">
        <v>122</v>
      </c>
      <c r="N27" s="31" t="str" cm="1">
        <f t="array" aca="1" ref="N27" ca="1">IF(INDIRECT("M" &amp; ROW())="x", INDIRECT("B" &amp; ROW()) &amp; IF(INDIRECT("E" &amp; ROW())="x", " in 2", " in 3"), "")</f>
        <v>Miomir Kecmanovic in 2</v>
      </c>
    </row>
    <row r="28" spans="1:14" ht="171.6" x14ac:dyDescent="0.3">
      <c r="A28" s="37"/>
      <c r="B28" s="44" t="s">
        <v>75</v>
      </c>
      <c r="C28" s="37" t="s">
        <v>65</v>
      </c>
      <c r="D28" s="38">
        <v>0.28420000000000001</v>
      </c>
      <c r="E28" s="39"/>
      <c r="F28" s="37">
        <v>39</v>
      </c>
      <c r="G28" s="37">
        <v>189</v>
      </c>
      <c r="H28" s="37">
        <v>2.4800000190734863</v>
      </c>
      <c r="I28" s="24"/>
      <c r="J28" s="24"/>
      <c r="K28" s="53" t="s">
        <v>142</v>
      </c>
      <c r="L28" s="22">
        <v>7</v>
      </c>
      <c r="M28" s="22"/>
      <c r="N28" s="31" t="str" cm="1">
        <f t="array" aca="1" ref="N28" ca="1">IF(INDIRECT("M" &amp; ROW())="x", INDIRECT("B" &amp; ROW()) &amp; IF(INDIRECT("E" &amp; ROW())="x", " in 2", " in 3"), "")</f>
        <v/>
      </c>
    </row>
    <row r="29" spans="1:14" x14ac:dyDescent="0.3">
      <c r="A29" s="34">
        <v>2</v>
      </c>
      <c r="B29" s="49" t="s">
        <v>76</v>
      </c>
      <c r="C29" s="34" t="s">
        <v>71</v>
      </c>
      <c r="D29" s="35">
        <v>0.53359999999999996</v>
      </c>
      <c r="E29" s="65" t="s">
        <v>122</v>
      </c>
      <c r="F29" s="34">
        <v>31</v>
      </c>
      <c r="G29" s="34">
        <v>15</v>
      </c>
      <c r="H29" s="34">
        <v>1.781000018119812</v>
      </c>
      <c r="I29" s="24">
        <v>1.53</v>
      </c>
      <c r="J29" s="24">
        <v>1.55</v>
      </c>
      <c r="K29" s="13"/>
      <c r="L29" s="22"/>
      <c r="M29" s="50" t="s">
        <v>122</v>
      </c>
      <c r="N29" s="31" t="str" cm="1">
        <f t="array" aca="1" ref="N29" ca="1">IF(INDIRECT("M" &amp; ROW())="x", INDIRECT("B" &amp; ROW()) &amp; IF(INDIRECT("E" &amp; ROW())="x", " in 2", " in 3"), "")</f>
        <v>Tallon Griekspoor in 2</v>
      </c>
    </row>
    <row r="30" spans="1:14" ht="171.6" x14ac:dyDescent="0.3">
      <c r="A30" s="37"/>
      <c r="B30" s="44" t="s">
        <v>77</v>
      </c>
      <c r="C30" s="37" t="s">
        <v>78</v>
      </c>
      <c r="D30" s="38">
        <v>0.46639999999999998</v>
      </c>
      <c r="E30" s="39"/>
      <c r="F30" s="37">
        <v>80</v>
      </c>
      <c r="G30" s="37">
        <v>22</v>
      </c>
      <c r="H30" s="37">
        <v>2.119999885559082</v>
      </c>
      <c r="I30" s="24"/>
      <c r="J30" s="24"/>
      <c r="K30" s="53" t="s">
        <v>143</v>
      </c>
      <c r="L30" s="22">
        <v>7.5</v>
      </c>
      <c r="M30" s="22"/>
      <c r="N30" s="31" t="str" cm="1">
        <f t="array" aca="1" ref="N30" ca="1">IF(INDIRECT("M" &amp; ROW())="x", INDIRECT("B" &amp; ROW()) &amp; IF(INDIRECT("E" &amp; ROW())="x", " in 2", " in 3"), "")</f>
        <v/>
      </c>
    </row>
    <row r="31" spans="1:14" x14ac:dyDescent="0.3">
      <c r="A31" s="34">
        <v>3</v>
      </c>
      <c r="B31" s="43" t="s">
        <v>83</v>
      </c>
      <c r="C31" s="34" t="s">
        <v>84</v>
      </c>
      <c r="D31" s="35">
        <v>0.50939999999999996</v>
      </c>
      <c r="E31" s="36"/>
      <c r="F31" s="34">
        <v>40</v>
      </c>
      <c r="G31" s="34">
        <v>93</v>
      </c>
      <c r="H31" s="34">
        <v>2.5999999046325684</v>
      </c>
      <c r="I31" s="24"/>
      <c r="J31" s="24">
        <v>2</v>
      </c>
      <c r="K31" s="13"/>
      <c r="L31" s="22"/>
      <c r="M31" s="50" t="s">
        <v>122</v>
      </c>
      <c r="N31" s="31" t="str" cm="1">
        <f t="array" aca="1" ref="N31" ca="1">IF(INDIRECT("M" &amp; ROW())="x", INDIRECT("B" &amp; ROW()) &amp; IF(INDIRECT("E" &amp; ROW())="x", " in 2", " in 3"), "")</f>
        <v>Alexei Popyrin in 3</v>
      </c>
    </row>
    <row r="32" spans="1:14" ht="202.8" x14ac:dyDescent="0.3">
      <c r="A32" s="37"/>
      <c r="B32" s="48" t="s">
        <v>85</v>
      </c>
      <c r="C32" s="37" t="s">
        <v>67</v>
      </c>
      <c r="D32" s="38">
        <v>0.49059999999999998</v>
      </c>
      <c r="E32" s="63" t="s">
        <v>122</v>
      </c>
      <c r="F32" s="37">
        <v>63</v>
      </c>
      <c r="G32" s="37">
        <v>245</v>
      </c>
      <c r="H32" s="37">
        <v>1.5410000085830688</v>
      </c>
      <c r="I32" s="24">
        <v>1.55</v>
      </c>
      <c r="J32" s="24">
        <v>2</v>
      </c>
      <c r="K32" s="53" t="s">
        <v>144</v>
      </c>
      <c r="L32" s="22">
        <v>6</v>
      </c>
      <c r="M32" s="22"/>
      <c r="N32" s="31" t="str" cm="1">
        <f t="array" aca="1" ref="N32" ca="1">IF(INDIRECT("M" &amp; ROW())="x", INDIRECT("B" &amp; ROW()) &amp; IF(INDIRECT("E" &amp; ROW())="x", " in 2", " in 3"), "")</f>
        <v/>
      </c>
    </row>
    <row r="33" spans="1:14" x14ac:dyDescent="0.3">
      <c r="A33" s="34">
        <v>4</v>
      </c>
      <c r="B33" s="43" t="s">
        <v>79</v>
      </c>
      <c r="C33" s="34" t="s">
        <v>80</v>
      </c>
      <c r="D33" s="35">
        <v>0.13289999999999999</v>
      </c>
      <c r="E33" s="36"/>
      <c r="F33" s="34">
        <v>641</v>
      </c>
      <c r="G33" s="34">
        <v>529</v>
      </c>
      <c r="H33" s="34">
        <v>5.2800002098083496</v>
      </c>
      <c r="I33" s="24"/>
      <c r="J33" s="24"/>
      <c r="K33" s="13"/>
      <c r="L33" s="22"/>
      <c r="M33" s="22"/>
      <c r="N33" s="31" t="str" cm="1">
        <f t="array" aca="1" ref="N33" ca="1">IF(INDIRECT("M" &amp; ROW())="x", INDIRECT("B" &amp; ROW()) &amp; IF(INDIRECT("E" &amp; ROW())="x", " in 2", " in 3"), "")</f>
        <v/>
      </c>
    </row>
    <row r="34" spans="1:14" ht="124.8" x14ac:dyDescent="0.3">
      <c r="A34" s="37"/>
      <c r="B34" s="48" t="s">
        <v>81</v>
      </c>
      <c r="C34" s="37" t="s">
        <v>82</v>
      </c>
      <c r="D34" s="38">
        <v>0.86709999999999998</v>
      </c>
      <c r="E34" s="63" t="s">
        <v>122</v>
      </c>
      <c r="F34" s="37">
        <v>138</v>
      </c>
      <c r="G34" s="37" t="s">
        <v>59</v>
      </c>
      <c r="H34" s="37">
        <v>1.184999942779541</v>
      </c>
      <c r="I34" s="24">
        <v>1.22</v>
      </c>
      <c r="J34" s="24">
        <v>1.4</v>
      </c>
      <c r="K34" s="53" t="s">
        <v>145</v>
      </c>
      <c r="L34" s="22">
        <v>7</v>
      </c>
      <c r="M34" s="50" t="s">
        <v>122</v>
      </c>
      <c r="N34" s="31" t="str" cm="1">
        <f t="array" aca="1" ref="N34" ca="1">IF(INDIRECT("M" &amp; ROW())="x", INDIRECT("B" &amp; ROW()) &amp; IF(INDIRECT("E" &amp; ROW())="x", " in 2", " in 3"), "")</f>
        <v>Sebastian Ofner in 2</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10"/>
      <c r="C114" s="10"/>
      <c r="D114" s="10"/>
      <c r="E114" s="11"/>
      <c r="F114" s="10"/>
      <c r="G114" s="10"/>
      <c r="H114" s="10"/>
      <c r="I114" s="12"/>
      <c r="J114" s="12"/>
      <c r="K114" s="13"/>
      <c r="L114" s="22"/>
      <c r="M114" s="22"/>
      <c r="N114" s="31" t="str" cm="1">
        <f t="array" aca="1" ref="N114" ca="1">IF(INDIRECT("M" &amp; ROW())="x", INDIRECT("B" &amp; ROW()) &amp; IF(INDIRECT("E" &amp; ROW())="x", " in 2", " in 3"), "")</f>
        <v/>
      </c>
    </row>
    <row r="115" spans="1:14" x14ac:dyDescent="0.3">
      <c r="A115" s="10"/>
      <c r="B115" s="10"/>
      <c r="C115" s="10"/>
      <c r="D115" s="10"/>
      <c r="E115" s="11"/>
      <c r="F115" s="10"/>
      <c r="G115" s="10"/>
      <c r="H115" s="10"/>
      <c r="I115" s="12"/>
      <c r="J115" s="12"/>
      <c r="K115" s="13"/>
      <c r="L115" s="22"/>
      <c r="M115" s="22"/>
      <c r="N115" s="31" t="str" cm="1">
        <f t="array" aca="1" ref="N115" ca="1">IF(INDIRECT("M" &amp; ROW())="x", INDIRECT("B" &amp; ROW()) &amp; IF(INDIRECT("E" &amp; ROW())="x", " in 2", " in 3"), "")</f>
        <v/>
      </c>
    </row>
    <row r="116" spans="1:14" x14ac:dyDescent="0.3">
      <c r="A116" s="10"/>
      <c r="B116" s="10"/>
      <c r="C116" s="10"/>
      <c r="D116" s="10"/>
      <c r="E116" s="11"/>
      <c r="F116" s="10"/>
      <c r="G116" s="10"/>
      <c r="H116" s="10"/>
      <c r="I116" s="12"/>
      <c r="J116" s="12"/>
      <c r="K116" s="13"/>
      <c r="L116" s="22"/>
      <c r="M116" s="22"/>
      <c r="N116" s="31" t="str" cm="1">
        <f t="array" aca="1" ref="N116" ca="1">IF(INDIRECT("M" &amp; ROW())="x", INDIRECT("B" &amp; ROW()) &amp; IF(INDIRECT("E" &amp; ROW())="x", " in 2", " in 3"), "")</f>
        <v/>
      </c>
    </row>
    <row r="117" spans="1:14" x14ac:dyDescent="0.3">
      <c r="A117" s="10"/>
      <c r="B117" s="10"/>
      <c r="C117" s="10"/>
      <c r="D117" s="10"/>
      <c r="E117" s="11"/>
      <c r="F117" s="10"/>
      <c r="G117" s="10"/>
      <c r="H117" s="10"/>
      <c r="I117" s="12"/>
      <c r="J117" s="12"/>
      <c r="K117" s="13"/>
      <c r="L117" s="22"/>
      <c r="M117" s="22"/>
      <c r="N117" s="31"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22"/>
      <c r="M118" s="22"/>
      <c r="N118" s="31"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22"/>
      <c r="M119" s="22"/>
      <c r="N119" s="31"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1"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10"/>
      <c r="M162" s="10"/>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10"/>
      <c r="M163" s="10"/>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10"/>
      <c r="M164" s="10"/>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10"/>
      <c r="M165" s="10"/>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10"/>
      <c r="M166" s="10"/>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10"/>
      <c r="M167" s="10"/>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row>
    <row r="175" spans="1:14" x14ac:dyDescent="0.3">
      <c r="A175" s="10"/>
      <c r="B175" s="10"/>
      <c r="C175" s="10"/>
      <c r="D175" s="10"/>
      <c r="E175" s="11"/>
      <c r="F175" s="10"/>
      <c r="G175" s="10"/>
      <c r="H175" s="10"/>
      <c r="I175" s="12"/>
      <c r="J175" s="12"/>
      <c r="K175" s="13"/>
      <c r="L175" s="10"/>
      <c r="M175" s="10"/>
      <c r="N175" s="32"/>
    </row>
    <row r="176" spans="1:14" x14ac:dyDescent="0.3">
      <c r="A176" s="10"/>
      <c r="B176" s="10"/>
      <c r="C176" s="10"/>
      <c r="D176" s="10"/>
      <c r="E176" s="11"/>
      <c r="F176" s="10"/>
      <c r="G176" s="10"/>
      <c r="H176" s="10"/>
      <c r="I176" s="12"/>
      <c r="J176" s="12"/>
      <c r="K176" s="13"/>
      <c r="L176" s="10"/>
      <c r="M176" s="10"/>
      <c r="N176" s="32"/>
    </row>
    <row r="177" spans="1:14" x14ac:dyDescent="0.3">
      <c r="A177" s="10"/>
      <c r="B177" s="10"/>
      <c r="C177" s="10"/>
      <c r="D177" s="10"/>
      <c r="E177" s="11"/>
      <c r="F177" s="10"/>
      <c r="G177" s="10"/>
      <c r="H177" s="10"/>
      <c r="I177" s="12"/>
      <c r="J177" s="12"/>
      <c r="K177" s="13"/>
      <c r="L177" s="10"/>
      <c r="M177" s="10"/>
      <c r="N177" s="32"/>
    </row>
    <row r="178" spans="1:14" x14ac:dyDescent="0.3">
      <c r="A178" s="10"/>
      <c r="B178" s="10"/>
      <c r="C178" s="10"/>
      <c r="D178" s="10"/>
      <c r="E178" s="11"/>
      <c r="F178" s="10"/>
      <c r="G178" s="10"/>
      <c r="H178" s="10"/>
      <c r="I178" s="12"/>
      <c r="J178" s="12"/>
      <c r="K178" s="13"/>
      <c r="L178" s="10"/>
      <c r="M178" s="10"/>
      <c r="N178" s="32"/>
    </row>
    <row r="179" spans="1:14" x14ac:dyDescent="0.3">
      <c r="A179" s="10"/>
      <c r="B179" s="10"/>
      <c r="C179" s="10"/>
      <c r="D179" s="10"/>
      <c r="E179" s="11"/>
      <c r="F179" s="10"/>
      <c r="G179" s="10"/>
      <c r="H179" s="10"/>
      <c r="I179" s="12"/>
      <c r="J179" s="12"/>
      <c r="K179" s="13"/>
      <c r="L179" s="10"/>
      <c r="M179" s="10"/>
      <c r="N179" s="32"/>
    </row>
    <row r="180" spans="1:14" x14ac:dyDescent="0.3">
      <c r="A180" s="10"/>
      <c r="B180" s="10"/>
      <c r="C180" s="10"/>
      <c r="D180" s="10"/>
      <c r="E180" s="11"/>
      <c r="F180" s="10"/>
      <c r="G180" s="10"/>
      <c r="H180" s="10"/>
      <c r="I180" s="12"/>
      <c r="J180" s="12"/>
      <c r="K180" s="13"/>
      <c r="L180" s="10"/>
      <c r="M180" s="10"/>
      <c r="N180" s="32"/>
    </row>
    <row r="181" spans="1:14" x14ac:dyDescent="0.3">
      <c r="A181" s="10"/>
      <c r="B181" s="10"/>
      <c r="C181" s="10"/>
      <c r="D181" s="10"/>
      <c r="E181" s="11"/>
      <c r="F181" s="10"/>
      <c r="G181" s="10"/>
      <c r="H181" s="10"/>
      <c r="I181" s="12"/>
      <c r="J181" s="12"/>
      <c r="K181" s="13"/>
      <c r="L181" s="10"/>
      <c r="M181" s="10"/>
      <c r="N181" s="32"/>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sheetData>
  <sortState xmlns:xlrd2="http://schemas.microsoft.com/office/spreadsheetml/2017/richdata2" ref="A19:H22">
    <sortCondition ref="A19:A2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86</v>
      </c>
      <c r="E5" s="8"/>
      <c r="F5" s="8"/>
      <c r="G5" s="8"/>
      <c r="H5" s="9"/>
      <c r="I5" s="9"/>
    </row>
    <row r="6" spans="1:14" x14ac:dyDescent="0.3">
      <c r="D6" s="14" t="s">
        <v>21</v>
      </c>
      <c r="E6" s="14" t="s">
        <v>22</v>
      </c>
      <c r="F6" s="14" t="s">
        <v>23</v>
      </c>
      <c r="G6" s="14" t="s">
        <v>24</v>
      </c>
      <c r="H6" s="16" t="s">
        <v>25</v>
      </c>
      <c r="I6" s="16" t="s">
        <v>26</v>
      </c>
      <c r="J6" s="16" t="s">
        <v>27</v>
      </c>
      <c r="K6" s="17" t="s">
        <v>28</v>
      </c>
      <c r="L6" s="25" t="s">
        <v>50</v>
      </c>
      <c r="M6" s="26"/>
      <c r="N6" s="30" t="s">
        <v>51</v>
      </c>
    </row>
    <row r="7" spans="1:14" x14ac:dyDescent="0.3">
      <c r="A7" s="34">
        <v>1</v>
      </c>
      <c r="B7" s="43" t="s">
        <v>91</v>
      </c>
      <c r="C7" s="34" t="s">
        <v>67</v>
      </c>
      <c r="D7" s="35">
        <v>0.40550000000000003</v>
      </c>
      <c r="E7" s="52" t="s">
        <v>122</v>
      </c>
      <c r="F7" s="34">
        <v>28</v>
      </c>
      <c r="G7" s="34">
        <v>50</v>
      </c>
      <c r="H7" s="45">
        <v>2.1800000667572021</v>
      </c>
      <c r="I7" s="24"/>
      <c r="J7" s="24"/>
      <c r="K7" s="42">
        <v>0.25</v>
      </c>
      <c r="L7" s="22"/>
      <c r="M7" s="22"/>
      <c r="N7" s="31" t="str" cm="1">
        <f t="array" aca="1" ref="N7" ca="1">IF(INDIRECT("M" &amp; ROW())="x", INDIRECT("B" &amp; ROW()) &amp; IF(INDIRECT("E" &amp; ROW())="x", " in 2", " in 3"), "")</f>
        <v/>
      </c>
    </row>
    <row r="8" spans="1:14" ht="234" x14ac:dyDescent="0.3">
      <c r="A8" s="37"/>
      <c r="B8" s="48" t="s">
        <v>92</v>
      </c>
      <c r="C8" s="37" t="s">
        <v>67</v>
      </c>
      <c r="D8" s="38">
        <v>0.59450000000000003</v>
      </c>
      <c r="E8" s="37"/>
      <c r="F8" s="37">
        <v>33</v>
      </c>
      <c r="G8" s="37">
        <v>31</v>
      </c>
      <c r="H8" s="46">
        <v>1.7250000238418579</v>
      </c>
      <c r="I8" s="24">
        <v>1.67</v>
      </c>
      <c r="J8" s="24">
        <v>1.75</v>
      </c>
      <c r="K8" s="53" t="s">
        <v>129</v>
      </c>
      <c r="L8" s="22">
        <v>7</v>
      </c>
      <c r="M8" s="50" t="s">
        <v>122</v>
      </c>
      <c r="N8" s="31" t="str" cm="1">
        <f t="array" aca="1" ref="N8" ca="1">IF(INDIRECT("M" &amp; ROW())="x", INDIRECT("B" &amp; ROW()) &amp; IF(INDIRECT("E" &amp; ROW())="x", " in 2", " in 3"), "")</f>
        <v>Mccartney Kessler in 3</v>
      </c>
    </row>
    <row r="9" spans="1:14" x14ac:dyDescent="0.3">
      <c r="A9" s="34">
        <v>2</v>
      </c>
      <c r="B9" s="49" t="s">
        <v>97</v>
      </c>
      <c r="C9" s="34" t="s">
        <v>98</v>
      </c>
      <c r="D9" s="35">
        <v>0.7339</v>
      </c>
      <c r="E9" s="52" t="s">
        <v>122</v>
      </c>
      <c r="F9" s="34">
        <v>15</v>
      </c>
      <c r="G9" s="34">
        <v>130</v>
      </c>
      <c r="H9" s="45">
        <v>1.2899999618530273</v>
      </c>
      <c r="I9" s="24">
        <v>1.27</v>
      </c>
      <c r="J9" s="24">
        <v>1.4</v>
      </c>
      <c r="K9" s="13"/>
      <c r="L9" s="22"/>
      <c r="M9" s="50" t="s">
        <v>122</v>
      </c>
      <c r="N9" s="31" t="str" cm="1">
        <f t="array" aca="1" ref="N9" ca="1">IF(INDIRECT("M" &amp; ROW())="x", INDIRECT("B" &amp; ROW()) &amp; IF(INDIRECT("E" &amp; ROW())="x", " in 2", " in 3"), "")</f>
        <v>Belinda Bencic in 2</v>
      </c>
    </row>
    <row r="10" spans="1:14" ht="187.2" x14ac:dyDescent="0.3">
      <c r="A10" s="37"/>
      <c r="B10" s="44" t="s">
        <v>99</v>
      </c>
      <c r="C10" s="37" t="s">
        <v>100</v>
      </c>
      <c r="D10" s="38">
        <v>0.2661</v>
      </c>
      <c r="E10" s="37"/>
      <c r="F10" s="37">
        <v>40</v>
      </c>
      <c r="G10" s="37">
        <v>48</v>
      </c>
      <c r="H10" s="46">
        <v>3.7999999523162842</v>
      </c>
      <c r="I10" s="24"/>
      <c r="J10" s="24"/>
      <c r="K10" s="53" t="s">
        <v>130</v>
      </c>
      <c r="L10" s="22">
        <v>7</v>
      </c>
      <c r="M10" s="22"/>
      <c r="N10" s="31" t="str" cm="1">
        <f t="array" aca="1" ref="N10" ca="1">IF(INDIRECT("M" &amp; ROW())="x", INDIRECT("B" &amp; ROW()) &amp; IF(INDIRECT("E" &amp; ROW())="x", " in 2", " in 3"), "")</f>
        <v/>
      </c>
    </row>
    <row r="11" spans="1:14" x14ac:dyDescent="0.3">
      <c r="A11" s="34">
        <v>3</v>
      </c>
      <c r="B11" s="49" t="s">
        <v>101</v>
      </c>
      <c r="C11" s="34" t="s">
        <v>57</v>
      </c>
      <c r="D11" s="35">
        <v>0.62749999999999995</v>
      </c>
      <c r="E11" s="52" t="s">
        <v>122</v>
      </c>
      <c r="F11" s="34">
        <v>63</v>
      </c>
      <c r="G11" s="34">
        <v>23</v>
      </c>
      <c r="H11" s="45">
        <v>1.44</v>
      </c>
      <c r="I11" s="24">
        <v>1.42</v>
      </c>
      <c r="J11" s="24">
        <v>1.45</v>
      </c>
      <c r="K11" s="13"/>
      <c r="L11" s="22"/>
      <c r="M11" s="50" t="s">
        <v>122</v>
      </c>
      <c r="N11" s="31" t="str" cm="1">
        <f t="array" aca="1" ref="N11" ca="1">IF(INDIRECT("M" &amp; ROW())="x", INDIRECT("B" &amp; ROW()) &amp; IF(INDIRECT("E" &amp; ROW())="x", " in 2", " in 3"), "")</f>
        <v>Yulia Putintseva in 2</v>
      </c>
    </row>
    <row r="12" spans="1:14" ht="218.4" x14ac:dyDescent="0.3">
      <c r="A12" s="37"/>
      <c r="B12" s="44" t="s">
        <v>102</v>
      </c>
      <c r="C12" s="37" t="s">
        <v>103</v>
      </c>
      <c r="D12" s="38">
        <v>0.3725</v>
      </c>
      <c r="E12" s="37"/>
      <c r="F12" s="37">
        <v>131</v>
      </c>
      <c r="G12" s="37">
        <v>85</v>
      </c>
      <c r="H12" s="46">
        <v>2.75</v>
      </c>
      <c r="I12" s="24"/>
      <c r="J12" s="24"/>
      <c r="K12" s="53" t="s">
        <v>131</v>
      </c>
      <c r="L12" s="22">
        <v>7</v>
      </c>
      <c r="M12" s="22"/>
      <c r="N12" s="31" t="str" cm="1">
        <f t="array" aca="1" ref="N12" ca="1">IF(INDIRECT("M" &amp; ROW())="x", INDIRECT("B" &amp; ROW()) &amp; IF(INDIRECT("E" &amp; ROW())="x", " in 2", " in 3"), "")</f>
        <v/>
      </c>
    </row>
    <row r="13" spans="1:14" x14ac:dyDescent="0.3">
      <c r="A13" s="34">
        <v>4</v>
      </c>
      <c r="B13" s="43" t="s">
        <v>93</v>
      </c>
      <c r="C13" s="34" t="s">
        <v>94</v>
      </c>
      <c r="D13" s="35">
        <v>0.46729999999999999</v>
      </c>
      <c r="E13" s="34"/>
      <c r="F13" s="34">
        <v>114</v>
      </c>
      <c r="G13" s="34">
        <v>222</v>
      </c>
      <c r="H13" s="45">
        <v>1.73</v>
      </c>
      <c r="I13" s="24">
        <v>1.83</v>
      </c>
      <c r="J13" s="24">
        <v>1.8</v>
      </c>
      <c r="K13" s="13"/>
      <c r="L13" s="22"/>
      <c r="M13" s="50" t="s">
        <v>122</v>
      </c>
      <c r="N13" s="31" t="str" cm="1">
        <f t="array" aca="1" ref="N13" ca="1">IF(INDIRECT("M" &amp; ROW())="x", INDIRECT("B" &amp; ROW()) &amp; IF(INDIRECT("E" &amp; ROW())="x", " in 2", " in 3"), "")</f>
        <v>Aliaksandra Sasnovich in 3</v>
      </c>
    </row>
    <row r="14" spans="1:14" ht="202.8" x14ac:dyDescent="0.3">
      <c r="A14" s="37"/>
      <c r="B14" s="44" t="s">
        <v>95</v>
      </c>
      <c r="C14" s="37" t="s">
        <v>96</v>
      </c>
      <c r="D14" s="38">
        <v>0.53269999999999995</v>
      </c>
      <c r="E14" s="51" t="s">
        <v>122</v>
      </c>
      <c r="F14" s="37">
        <v>77</v>
      </c>
      <c r="G14" s="37">
        <v>76</v>
      </c>
      <c r="H14" s="46">
        <v>2.1</v>
      </c>
      <c r="I14" s="24"/>
      <c r="J14" s="24"/>
      <c r="K14" s="53" t="s">
        <v>132</v>
      </c>
      <c r="L14" s="22">
        <v>7</v>
      </c>
      <c r="M14" s="22"/>
      <c r="N14" s="31" t="str" cm="1">
        <f t="array" aca="1" ref="N14" ca="1">IF(INDIRECT("M" &amp; ROW())="x", INDIRECT("B" &amp; ROW()) &amp; IF(INDIRECT("E" &amp; ROW())="x", " in 2", " in 3"), "")</f>
        <v/>
      </c>
    </row>
    <row r="15" spans="1:14" x14ac:dyDescent="0.3">
      <c r="A15" s="34">
        <v>5</v>
      </c>
      <c r="B15" s="43" t="s">
        <v>87</v>
      </c>
      <c r="C15" s="34" t="s">
        <v>88</v>
      </c>
      <c r="D15" s="35">
        <v>0.73709999999999998</v>
      </c>
      <c r="E15" s="34"/>
      <c r="F15" s="34">
        <v>145</v>
      </c>
      <c r="G15" s="34">
        <v>62</v>
      </c>
      <c r="H15" s="45">
        <v>2.940000057220459</v>
      </c>
      <c r="I15" s="24"/>
      <c r="J15" s="24"/>
      <c r="K15" s="13"/>
      <c r="L15" s="22"/>
      <c r="M15" s="50" t="s">
        <v>122</v>
      </c>
      <c r="N15" s="31" t="str" cm="1">
        <f t="array" aca="1" ref="N15" ca="1">IF(INDIRECT("M" &amp; ROW())="x", INDIRECT("B" &amp; ROW()) &amp; IF(INDIRECT("E" &amp; ROW())="x", " in 2", " in 3"), "")</f>
        <v>Xiyu Wang in 3</v>
      </c>
    </row>
    <row r="16" spans="1:14" ht="218.4" x14ac:dyDescent="0.3">
      <c r="A16" s="37"/>
      <c r="B16" s="48" t="s">
        <v>89</v>
      </c>
      <c r="C16" s="37" t="s">
        <v>90</v>
      </c>
      <c r="D16" s="38">
        <v>0.26290000000000002</v>
      </c>
      <c r="E16" s="51" t="s">
        <v>122</v>
      </c>
      <c r="F16" s="37">
        <v>18</v>
      </c>
      <c r="G16" s="37">
        <v>13</v>
      </c>
      <c r="H16" s="46">
        <v>1.4309999942779541</v>
      </c>
      <c r="I16" s="24">
        <v>1.51</v>
      </c>
      <c r="J16" s="24">
        <v>1.9</v>
      </c>
      <c r="K16" s="53" t="s">
        <v>133</v>
      </c>
      <c r="L16" s="22">
        <v>7</v>
      </c>
      <c r="M16" s="22"/>
      <c r="N16" s="31" t="str" cm="1">
        <f t="array" aca="1" ref="N16" ca="1">IF(INDIRECT("M" &amp; ROW())="x", INDIRECT("B" &amp; ROW()) &amp; IF(INDIRECT("E" &amp; ROW())="x", " in 2", " in 3"), "")</f>
        <v/>
      </c>
    </row>
    <row r="17" spans="1:14" x14ac:dyDescent="0.3">
      <c r="A17" s="22"/>
      <c r="B17" s="22"/>
      <c r="C17" s="22"/>
      <c r="D17" s="22"/>
      <c r="E17" s="23"/>
      <c r="F17" s="22"/>
      <c r="G17" s="22"/>
      <c r="H17" s="24"/>
      <c r="I17" s="24"/>
      <c r="J17" s="24"/>
      <c r="K17" s="13"/>
      <c r="L17" s="22"/>
      <c r="M17" s="22"/>
      <c r="N17" s="31" t="str" cm="1">
        <f t="array" aca="1" ref="N17" ca="1">IF(INDIRECT("M" &amp; ROW())="x", INDIRECT("B" &amp; ROW()) &amp; IF(INDIRECT("E" &amp; ROW())="x", " in 2", " in 3"), "")</f>
        <v/>
      </c>
    </row>
    <row r="18" spans="1:14" x14ac:dyDescent="0.3">
      <c r="A18" s="22"/>
      <c r="B18" s="22"/>
      <c r="C18" s="22"/>
      <c r="D18" s="22"/>
      <c r="E18" s="23"/>
      <c r="F18" s="22"/>
      <c r="G18" s="22"/>
      <c r="H18" s="24"/>
      <c r="I18" s="24"/>
      <c r="J18" s="24"/>
      <c r="K18" s="13"/>
      <c r="L18" s="22"/>
      <c r="M18" s="22"/>
      <c r="N18" s="31" t="str" cm="1">
        <f t="array" aca="1" ref="N18" ca="1">IF(INDIRECT("M" &amp; ROW())="x", INDIRECT("B" &amp; ROW()) &amp; IF(INDIRECT("E" &amp; ROW())="x", " in 2", " in 3"), "")</f>
        <v/>
      </c>
    </row>
    <row r="19" spans="1:14" x14ac:dyDescent="0.3">
      <c r="A19" s="40" t="s">
        <v>104</v>
      </c>
      <c r="B19" s="41"/>
      <c r="C19" s="41"/>
      <c r="D19" s="41"/>
      <c r="E19" s="41"/>
      <c r="F19" s="41"/>
      <c r="G19" s="41"/>
      <c r="H19" s="47"/>
      <c r="I19" s="24"/>
      <c r="J19" s="24"/>
      <c r="K19" s="13"/>
      <c r="L19" s="22"/>
      <c r="M19" s="22"/>
      <c r="N19" s="31" t="str" cm="1">
        <f t="array" aca="1" ref="N19" ca="1">IF(INDIRECT("M" &amp; ROW())="x", INDIRECT("B" &amp; ROW()) &amp; IF(INDIRECT("E" &amp; ROW())="x", " in 2", " in 3"), "")</f>
        <v/>
      </c>
    </row>
    <row r="20" spans="1:14" x14ac:dyDescent="0.3">
      <c r="A20" s="22"/>
      <c r="B20" s="22"/>
      <c r="C20" s="22"/>
      <c r="D20" s="14" t="s">
        <v>21</v>
      </c>
      <c r="E20" s="14" t="s">
        <v>22</v>
      </c>
      <c r="F20" s="14" t="s">
        <v>23</v>
      </c>
      <c r="G20" s="14" t="s">
        <v>24</v>
      </c>
      <c r="H20" s="16" t="s">
        <v>25</v>
      </c>
      <c r="I20" s="16" t="s">
        <v>26</v>
      </c>
      <c r="J20" s="16" t="s">
        <v>27</v>
      </c>
      <c r="K20" s="17" t="s">
        <v>28</v>
      </c>
      <c r="L20" s="25" t="s">
        <v>50</v>
      </c>
      <c r="M20" s="26"/>
      <c r="N20" s="30" t="s">
        <v>51</v>
      </c>
    </row>
    <row r="21" spans="1:14" x14ac:dyDescent="0.3">
      <c r="A21" s="34">
        <v>1</v>
      </c>
      <c r="B21" s="43" t="s">
        <v>114</v>
      </c>
      <c r="C21" s="34" t="s">
        <v>106</v>
      </c>
      <c r="D21" s="35">
        <v>0.50960000000000005</v>
      </c>
      <c r="E21" s="52" t="s">
        <v>122</v>
      </c>
      <c r="F21" s="34">
        <v>168</v>
      </c>
      <c r="G21" s="34">
        <v>87</v>
      </c>
      <c r="H21" s="45">
        <v>3.619999885559082</v>
      </c>
      <c r="I21" s="24"/>
      <c r="J21" s="24"/>
      <c r="K21" s="42">
        <v>0.14583333333333334</v>
      </c>
      <c r="L21" s="22"/>
      <c r="M21" s="22"/>
      <c r="N21" s="31" t="str" cm="1">
        <f t="array" aca="1" ref="N21" ca="1">IF(INDIRECT("M" &amp; ROW())="x", INDIRECT("B" &amp; ROW()) &amp; IF(INDIRECT("E" &amp; ROW())="x", " in 2", " in 3"), "")</f>
        <v/>
      </c>
    </row>
    <row r="22" spans="1:14" ht="171.6" x14ac:dyDescent="0.3">
      <c r="A22" s="37"/>
      <c r="B22" s="48" t="s">
        <v>115</v>
      </c>
      <c r="C22" s="37" t="s">
        <v>74</v>
      </c>
      <c r="D22" s="38">
        <v>0.4904</v>
      </c>
      <c r="E22" s="51"/>
      <c r="F22" s="37">
        <v>42</v>
      </c>
      <c r="G22" s="37">
        <v>64</v>
      </c>
      <c r="H22" s="46">
        <v>1.312000036239624</v>
      </c>
      <c r="I22" s="24">
        <v>1.37</v>
      </c>
      <c r="J22" s="24">
        <v>1.55</v>
      </c>
      <c r="K22" s="53" t="s">
        <v>123</v>
      </c>
      <c r="L22" s="22">
        <v>7</v>
      </c>
      <c r="M22" s="50" t="s">
        <v>122</v>
      </c>
      <c r="N22" s="31" t="str" cm="1">
        <f t="array" aca="1" ref="N22" ca="1">IF(INDIRECT("M" &amp; ROW())="x", INDIRECT("B" &amp; ROW()) &amp; IF(INDIRECT("E" &amp; ROW())="x", " in 2", " in 3"), "")</f>
        <v>Olga Danilovic in 3</v>
      </c>
    </row>
    <row r="23" spans="1:14" x14ac:dyDescent="0.3">
      <c r="A23" s="34">
        <v>2</v>
      </c>
      <c r="B23" s="49" t="s">
        <v>105</v>
      </c>
      <c r="C23" s="34" t="s">
        <v>106</v>
      </c>
      <c r="D23" s="35">
        <v>0.83330000000000004</v>
      </c>
      <c r="E23" s="52" t="s">
        <v>122</v>
      </c>
      <c r="F23" s="34">
        <v>16</v>
      </c>
      <c r="G23" s="34">
        <v>36</v>
      </c>
      <c r="H23" s="45">
        <v>1.0759999752044678</v>
      </c>
      <c r="I23" s="24">
        <v>1.08</v>
      </c>
      <c r="J23" s="24">
        <v>1.1000000000000001</v>
      </c>
      <c r="K23" s="13"/>
      <c r="L23" s="22"/>
      <c r="M23" s="50" t="s">
        <v>122</v>
      </c>
      <c r="N23" s="31" t="str" cm="1">
        <f t="array" aca="1" ref="N23" ca="1">IF(INDIRECT("M" &amp; ROW())="x", INDIRECT("B" &amp; ROW()) &amp; IF(INDIRECT("E" &amp; ROW())="x", " in 2", " in 3"), "")</f>
        <v>Naomi Osaka in 2</v>
      </c>
    </row>
    <row r="24" spans="1:14" ht="156" x14ac:dyDescent="0.3">
      <c r="A24" s="37"/>
      <c r="B24" s="44" t="s">
        <v>107</v>
      </c>
      <c r="C24" s="37" t="s">
        <v>106</v>
      </c>
      <c r="D24" s="38">
        <v>0.16669999999999999</v>
      </c>
      <c r="E24" s="37"/>
      <c r="F24" s="37">
        <v>267</v>
      </c>
      <c r="G24" s="37">
        <v>550</v>
      </c>
      <c r="H24" s="46">
        <v>9.6499996185302734</v>
      </c>
      <c r="I24" s="24"/>
      <c r="J24" s="24"/>
      <c r="K24" s="53" t="s">
        <v>125</v>
      </c>
      <c r="L24" s="22">
        <v>7.5</v>
      </c>
      <c r="M24" s="22"/>
      <c r="N24" s="31" t="str" cm="1">
        <f t="array" aca="1" ref="N24" ca="1">IF(INDIRECT("M" &amp; ROW())="x", INDIRECT("B" &amp; ROW()) &amp; IF(INDIRECT("E" &amp; ROW())="x", " in 2", " in 3"), "")</f>
        <v/>
      </c>
    </row>
    <row r="25" spans="1:14" x14ac:dyDescent="0.3">
      <c r="A25" s="34">
        <v>3</v>
      </c>
      <c r="B25" s="49" t="s">
        <v>116</v>
      </c>
      <c r="C25" s="34" t="s">
        <v>117</v>
      </c>
      <c r="D25" s="35">
        <v>0.76759999999999995</v>
      </c>
      <c r="E25" s="52" t="s">
        <v>122</v>
      </c>
      <c r="F25" s="34">
        <v>58</v>
      </c>
      <c r="G25" s="34">
        <v>47</v>
      </c>
      <c r="H25" s="45">
        <v>1.2869999408721924</v>
      </c>
      <c r="I25" s="24">
        <v>1.32</v>
      </c>
      <c r="J25" s="24">
        <v>1.35</v>
      </c>
      <c r="K25" s="13"/>
      <c r="L25" s="22"/>
      <c r="M25" s="50" t="s">
        <v>122</v>
      </c>
      <c r="N25" s="31" t="str" cm="1">
        <f t="array" aca="1" ref="N25" ca="1">IF(INDIRECT("M" &amp; ROW())="x", INDIRECT("B" &amp; ROW()) &amp; IF(INDIRECT("E" &amp; ROW())="x", " in 2", " in 3"), "")</f>
        <v>Sorana Cirstea in 2</v>
      </c>
    </row>
    <row r="26" spans="1:14" ht="156" x14ac:dyDescent="0.3">
      <c r="A26" s="37"/>
      <c r="B26" s="44" t="s">
        <v>118</v>
      </c>
      <c r="C26" s="37" t="s">
        <v>106</v>
      </c>
      <c r="D26" s="38">
        <v>0.2324</v>
      </c>
      <c r="E26" s="37"/>
      <c r="F26" s="37">
        <v>91</v>
      </c>
      <c r="G26" s="37">
        <v>70</v>
      </c>
      <c r="H26" s="46">
        <v>3.8199999332427979</v>
      </c>
      <c r="I26" s="24"/>
      <c r="J26" s="24"/>
      <c r="K26" s="53" t="s">
        <v>124</v>
      </c>
      <c r="L26" s="22">
        <v>7.5</v>
      </c>
      <c r="M26" s="22"/>
      <c r="N26" s="31" t="str" cm="1">
        <f t="array" aca="1" ref="N26" ca="1">IF(INDIRECT("M" &amp; ROW())="x", INDIRECT("B" &amp; ROW()) &amp; IF(INDIRECT("E" &amp; ROW())="x", " in 2", " in 3"), "")</f>
        <v/>
      </c>
    </row>
    <row r="27" spans="1:14" x14ac:dyDescent="0.3">
      <c r="A27" s="34">
        <v>4</v>
      </c>
      <c r="B27" s="43" t="s">
        <v>108</v>
      </c>
      <c r="C27" s="34" t="s">
        <v>71</v>
      </c>
      <c r="D27" s="35">
        <v>0.44829999999999998</v>
      </c>
      <c r="E27" s="52" t="s">
        <v>122</v>
      </c>
      <c r="F27" s="34">
        <v>59</v>
      </c>
      <c r="G27" s="34">
        <v>69</v>
      </c>
      <c r="H27" s="45">
        <v>1.8</v>
      </c>
      <c r="I27" s="24"/>
      <c r="J27" s="24">
        <v>2.1</v>
      </c>
      <c r="K27" s="13"/>
      <c r="L27" s="22"/>
      <c r="M27" s="22"/>
      <c r="N27" s="31" t="str" cm="1">
        <f t="array" aca="1" ref="N27" ca="1">IF(INDIRECT("M" &amp; ROW())="x", INDIRECT("B" &amp; ROW()) &amp; IF(INDIRECT("E" &amp; ROW())="x", " in 2", " in 3"), "")</f>
        <v/>
      </c>
    </row>
    <row r="28" spans="1:14" ht="218.4" x14ac:dyDescent="0.3">
      <c r="A28" s="37"/>
      <c r="B28" s="44" t="s">
        <v>109</v>
      </c>
      <c r="C28" s="37" t="s">
        <v>110</v>
      </c>
      <c r="D28" s="38">
        <v>0.55169999999999997</v>
      </c>
      <c r="E28" s="37"/>
      <c r="F28" s="37">
        <v>49</v>
      </c>
      <c r="G28" s="37">
        <v>203</v>
      </c>
      <c r="H28" s="46">
        <v>2</v>
      </c>
      <c r="I28" s="24"/>
      <c r="J28" s="24">
        <v>1.9</v>
      </c>
      <c r="K28" s="53" t="s">
        <v>126</v>
      </c>
      <c r="L28" s="22">
        <v>6</v>
      </c>
      <c r="M28" s="50" t="s">
        <v>122</v>
      </c>
      <c r="N28" s="31" t="str" cm="1">
        <f t="array" aca="1" ref="N28" ca="1">IF(INDIRECT("M" &amp; ROW())="x", INDIRECT("B" &amp; ROW()) &amp; IF(INDIRECT("E" &amp; ROW())="x", " in 2", " in 3"), "")</f>
        <v>Emiliana Arango in 3</v>
      </c>
    </row>
    <row r="29" spans="1:14" x14ac:dyDescent="0.3">
      <c r="A29" s="34">
        <v>5</v>
      </c>
      <c r="B29" s="43" t="s">
        <v>119</v>
      </c>
      <c r="C29" s="34" t="s">
        <v>78</v>
      </c>
      <c r="D29" s="35">
        <v>0.26600000000000001</v>
      </c>
      <c r="E29" s="34"/>
      <c r="F29" s="34">
        <v>61</v>
      </c>
      <c r="G29" s="34">
        <v>20</v>
      </c>
      <c r="H29" s="45">
        <v>3.0799999237060547</v>
      </c>
      <c r="I29" s="24"/>
      <c r="J29" s="24"/>
      <c r="K29" s="13"/>
      <c r="L29" s="22"/>
      <c r="M29" s="22"/>
      <c r="N29" s="31" t="str" cm="1">
        <f t="array" aca="1" ref="N29" ca="1">IF(INDIRECT("M" &amp; ROW())="x", INDIRECT("B" &amp; ROW()) &amp; IF(INDIRECT("E" &amp; ROW())="x", " in 2", " in 3"), "")</f>
        <v/>
      </c>
    </row>
    <row r="30" spans="1:14" ht="171.6" x14ac:dyDescent="0.3">
      <c r="A30" s="37"/>
      <c r="B30" s="48" t="s">
        <v>120</v>
      </c>
      <c r="C30" s="37" t="s">
        <v>121</v>
      </c>
      <c r="D30" s="38">
        <v>0.73399999999999999</v>
      </c>
      <c r="E30" s="51" t="s">
        <v>122</v>
      </c>
      <c r="F30" s="37">
        <v>17</v>
      </c>
      <c r="G30" s="37">
        <v>38</v>
      </c>
      <c r="H30" s="46">
        <v>1.3999999761581421</v>
      </c>
      <c r="I30" s="24">
        <v>1.39</v>
      </c>
      <c r="J30" s="24">
        <v>1.45</v>
      </c>
      <c r="K30" s="53" t="s">
        <v>127</v>
      </c>
      <c r="L30" s="22">
        <v>7.5</v>
      </c>
      <c r="M30" s="50" t="s">
        <v>122</v>
      </c>
      <c r="N30" s="31" t="str" cm="1">
        <f t="array" aca="1" ref="N30" ca="1">IF(INDIRECT("M" &amp; ROW())="x", INDIRECT("B" &amp; ROW()) &amp; IF(INDIRECT("E" &amp; ROW())="x", " in 2", " in 3"), "")</f>
        <v>Linda Noskova in 2</v>
      </c>
    </row>
    <row r="31" spans="1:14" x14ac:dyDescent="0.3">
      <c r="A31" s="34">
        <v>6</v>
      </c>
      <c r="B31" s="43" t="s">
        <v>111</v>
      </c>
      <c r="C31" s="34" t="s">
        <v>112</v>
      </c>
      <c r="D31" s="35">
        <v>0.62519999999999998</v>
      </c>
      <c r="E31" s="52" t="s">
        <v>122</v>
      </c>
      <c r="F31" s="34">
        <v>56</v>
      </c>
      <c r="G31" s="34">
        <v>29</v>
      </c>
      <c r="H31" s="45">
        <v>1.9259999990463257</v>
      </c>
      <c r="I31" s="24">
        <v>2</v>
      </c>
      <c r="J31" s="24">
        <v>2.1</v>
      </c>
      <c r="K31" s="13"/>
      <c r="L31" s="22"/>
      <c r="M31" s="22"/>
      <c r="N31" s="31" t="str" cm="1">
        <f t="array" aca="1" ref="N31" ca="1">IF(INDIRECT("M" &amp; ROW())="x", INDIRECT("B" &amp; ROW()) &amp; IF(INDIRECT("E" &amp; ROW())="x", " in 2", " in 3"), "")</f>
        <v/>
      </c>
    </row>
    <row r="32" spans="1:14" ht="187.2" x14ac:dyDescent="0.3">
      <c r="A32" s="37"/>
      <c r="B32" s="44" t="s">
        <v>113</v>
      </c>
      <c r="C32" s="37" t="s">
        <v>67</v>
      </c>
      <c r="D32" s="38">
        <v>0.37480000000000002</v>
      </c>
      <c r="E32" s="37"/>
      <c r="F32" s="37">
        <v>50</v>
      </c>
      <c r="G32" s="37">
        <v>32</v>
      </c>
      <c r="H32" s="46">
        <v>1.9259999990463257</v>
      </c>
      <c r="I32" s="24">
        <v>2</v>
      </c>
      <c r="J32" s="24">
        <v>1.9</v>
      </c>
      <c r="K32" s="53" t="s">
        <v>128</v>
      </c>
      <c r="L32" s="22">
        <v>6</v>
      </c>
      <c r="M32" s="50" t="s">
        <v>122</v>
      </c>
      <c r="N32" s="31" t="str" cm="1">
        <f t="array" aca="1" ref="N32" ca="1">IF(INDIRECT("M" &amp; ROW())="x", INDIRECT("B" &amp; ROW()) &amp; IF(INDIRECT("E" &amp; ROW())="x", " in 2", " in 3"), "")</f>
        <v>Ashlyn Krueger in 3</v>
      </c>
    </row>
    <row r="33" spans="1:14" x14ac:dyDescent="0.3">
      <c r="A33" s="10"/>
      <c r="B33" s="22"/>
      <c r="C33" s="22"/>
      <c r="D33" s="22"/>
      <c r="E33" s="23"/>
      <c r="F33" s="22"/>
      <c r="G33" s="22"/>
      <c r="H33" s="24"/>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4"/>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4"/>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4"/>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4"/>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4"/>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4"/>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4"/>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4"/>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4"/>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4"/>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4"/>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4"/>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4"/>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4"/>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4"/>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4"/>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4"/>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4"/>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4"/>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4"/>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4"/>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4"/>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4"/>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4"/>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4"/>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4"/>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4"/>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4"/>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4"/>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4"/>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4"/>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4"/>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4"/>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4"/>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4"/>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4"/>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4"/>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4"/>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1"/>
    </row>
    <row r="216" spans="1:14" x14ac:dyDescent="0.3">
      <c r="A216" s="10"/>
      <c r="B216" s="10"/>
      <c r="C216" s="10"/>
      <c r="D216" s="10"/>
      <c r="E216" s="11"/>
      <c r="F216" s="10"/>
      <c r="G216" s="10"/>
      <c r="H216" s="12"/>
      <c r="I216" s="12"/>
      <c r="J216" s="12"/>
      <c r="K216" s="13"/>
      <c r="L216" s="10"/>
      <c r="M216" s="10"/>
      <c r="N216" s="31"/>
    </row>
    <row r="217" spans="1:14" x14ac:dyDescent="0.3">
      <c r="A217" s="10"/>
      <c r="B217" s="10"/>
      <c r="C217" s="10"/>
      <c r="D217" s="10"/>
      <c r="E217" s="11"/>
      <c r="F217" s="10"/>
      <c r="G217" s="10"/>
      <c r="H217" s="12"/>
      <c r="I217" s="12"/>
      <c r="J217" s="12"/>
      <c r="K217" s="13"/>
      <c r="L217" s="10"/>
      <c r="M217" s="10"/>
      <c r="N217" s="31"/>
    </row>
    <row r="218" spans="1:14" x14ac:dyDescent="0.3">
      <c r="A218" s="10"/>
      <c r="B218" s="10"/>
      <c r="C218" s="10"/>
      <c r="D218" s="10"/>
      <c r="E218" s="11"/>
      <c r="F218" s="10"/>
      <c r="G218" s="10"/>
      <c r="H218" s="12"/>
      <c r="I218" s="12"/>
      <c r="J218" s="12"/>
      <c r="K218" s="13"/>
      <c r="L218" s="10"/>
      <c r="M218" s="10"/>
      <c r="N218" s="31"/>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t="str">
        <f t="shared" ref="N298:N327" si="0">SUBSTITUTE(O298, "x",B298)</f>
        <v/>
      </c>
    </row>
    <row r="299" spans="1:14" x14ac:dyDescent="0.3">
      <c r="A299" s="10"/>
      <c r="B299" s="10"/>
      <c r="C299" s="10"/>
      <c r="D299" s="10"/>
      <c r="E299" s="11"/>
      <c r="F299" s="10"/>
      <c r="G299" s="10"/>
      <c r="H299" s="12"/>
      <c r="I299" s="12"/>
      <c r="J299" s="12"/>
      <c r="K299" s="13"/>
      <c r="L299" s="10"/>
      <c r="M299" s="10"/>
      <c r="N299" s="31" t="str">
        <f t="shared" si="0"/>
        <v/>
      </c>
    </row>
    <row r="300" spans="1:14" x14ac:dyDescent="0.3">
      <c r="A300" s="10"/>
      <c r="B300" s="10"/>
      <c r="C300" s="10"/>
      <c r="D300" s="10"/>
      <c r="E300" s="11"/>
      <c r="F300" s="10"/>
      <c r="G300" s="10"/>
      <c r="H300" s="12"/>
      <c r="I300" s="12"/>
      <c r="J300" s="12"/>
      <c r="K300" s="13"/>
      <c r="L300" s="10"/>
      <c r="M300" s="10"/>
      <c r="N300" s="31" t="str">
        <f t="shared" si="0"/>
        <v/>
      </c>
    </row>
    <row r="301" spans="1:14" x14ac:dyDescent="0.3">
      <c r="A301" s="10"/>
      <c r="B301" s="10"/>
      <c r="C301" s="10"/>
      <c r="D301" s="10"/>
      <c r="E301" s="11"/>
      <c r="F301" s="10"/>
      <c r="G301" s="10"/>
      <c r="H301" s="12"/>
      <c r="I301" s="12"/>
      <c r="J301" s="12"/>
      <c r="K301" s="13"/>
      <c r="L301" s="10"/>
      <c r="M301" s="10"/>
      <c r="N301" s="31" t="str">
        <f t="shared" si="0"/>
        <v/>
      </c>
    </row>
    <row r="302" spans="1:14" x14ac:dyDescent="0.3">
      <c r="A302" s="10"/>
      <c r="B302" s="10"/>
      <c r="C302" s="10"/>
      <c r="D302" s="10"/>
      <c r="E302" s="11"/>
      <c r="F302" s="10"/>
      <c r="G302" s="10"/>
      <c r="H302" s="12"/>
      <c r="I302" s="12"/>
      <c r="J302" s="12"/>
      <c r="K302" s="13"/>
      <c r="L302" s="10"/>
      <c r="M302" s="10"/>
      <c r="N302" s="31" t="str">
        <f t="shared" si="0"/>
        <v/>
      </c>
    </row>
    <row r="303" spans="1:14" x14ac:dyDescent="0.3">
      <c r="A303" s="10"/>
      <c r="B303" s="10"/>
      <c r="C303" s="10"/>
      <c r="D303" s="10"/>
      <c r="E303" s="11"/>
      <c r="F303" s="10"/>
      <c r="G303" s="10"/>
      <c r="H303" s="12"/>
      <c r="I303" s="12"/>
      <c r="J303" s="12"/>
      <c r="K303" s="13"/>
      <c r="L303" s="10"/>
      <c r="M303" s="10"/>
      <c r="N303" s="31" t="str">
        <f t="shared" si="0"/>
        <v/>
      </c>
    </row>
    <row r="304" spans="1:14" x14ac:dyDescent="0.3">
      <c r="A304" s="10"/>
      <c r="B304" s="10"/>
      <c r="C304" s="10"/>
      <c r="D304" s="10"/>
      <c r="E304" s="11"/>
      <c r="F304" s="10"/>
      <c r="G304" s="10"/>
      <c r="H304" s="12"/>
      <c r="I304" s="12"/>
      <c r="J304" s="12"/>
      <c r="K304" s="13"/>
      <c r="L304" s="10"/>
      <c r="M304" s="10"/>
      <c r="N304" s="31" t="str">
        <f t="shared" si="0"/>
        <v/>
      </c>
    </row>
    <row r="305" spans="1:14" x14ac:dyDescent="0.3">
      <c r="A305" s="10"/>
      <c r="B305" s="10"/>
      <c r="C305" s="10"/>
      <c r="D305" s="10"/>
      <c r="E305" s="11"/>
      <c r="F305" s="10"/>
      <c r="G305" s="10"/>
      <c r="H305" s="12"/>
      <c r="I305" s="12"/>
      <c r="J305" s="12"/>
      <c r="K305" s="13"/>
      <c r="L305" s="10"/>
      <c r="M305" s="10"/>
      <c r="N305" s="31" t="str">
        <f t="shared" si="0"/>
        <v/>
      </c>
    </row>
    <row r="306" spans="1:14" x14ac:dyDescent="0.3">
      <c r="A306" s="10"/>
      <c r="B306" s="10"/>
      <c r="C306" s="10"/>
      <c r="D306" s="10"/>
      <c r="E306" s="11"/>
      <c r="F306" s="10"/>
      <c r="G306" s="10"/>
      <c r="H306" s="12"/>
      <c r="I306" s="12"/>
      <c r="J306" s="12"/>
      <c r="K306" s="13"/>
      <c r="L306" s="10"/>
      <c r="M306" s="10"/>
      <c r="N306" s="31" t="str">
        <f t="shared" si="0"/>
        <v/>
      </c>
    </row>
    <row r="307" spans="1:14" x14ac:dyDescent="0.3">
      <c r="A307" s="10"/>
      <c r="B307" s="10"/>
      <c r="C307" s="10"/>
      <c r="D307" s="10"/>
      <c r="E307" s="11"/>
      <c r="F307" s="10"/>
      <c r="G307" s="10"/>
      <c r="H307" s="12"/>
      <c r="I307" s="12"/>
      <c r="J307" s="12"/>
      <c r="K307" s="13"/>
      <c r="L307" s="10"/>
      <c r="M307" s="10"/>
      <c r="N307" s="31" t="str">
        <f t="shared" si="0"/>
        <v/>
      </c>
    </row>
    <row r="308" spans="1:14" x14ac:dyDescent="0.3">
      <c r="A308" s="10"/>
      <c r="B308" s="10"/>
      <c r="C308" s="10"/>
      <c r="D308" s="10"/>
      <c r="E308" s="11"/>
      <c r="F308" s="10"/>
      <c r="G308" s="10"/>
      <c r="H308" s="12"/>
      <c r="I308" s="12"/>
      <c r="J308" s="12"/>
      <c r="K308" s="13"/>
      <c r="L308" s="10"/>
      <c r="M308" s="10"/>
      <c r="N308" s="31" t="str">
        <f t="shared" si="0"/>
        <v/>
      </c>
    </row>
    <row r="309" spans="1:14" x14ac:dyDescent="0.3">
      <c r="A309" s="10"/>
      <c r="B309" s="10"/>
      <c r="C309" s="10"/>
      <c r="D309" s="10"/>
      <c r="E309" s="11"/>
      <c r="F309" s="10"/>
      <c r="G309" s="10"/>
      <c r="H309" s="12"/>
      <c r="I309" s="12"/>
      <c r="J309" s="12"/>
      <c r="K309" s="13"/>
      <c r="L309" s="10"/>
      <c r="M309" s="10"/>
      <c r="N309" s="31" t="str">
        <f t="shared" si="0"/>
        <v/>
      </c>
    </row>
    <row r="310" spans="1:14" x14ac:dyDescent="0.3">
      <c r="A310" s="10"/>
      <c r="B310" s="10"/>
      <c r="C310" s="10"/>
      <c r="D310" s="10"/>
      <c r="E310" s="11"/>
      <c r="F310" s="10"/>
      <c r="G310" s="10"/>
      <c r="H310" s="12"/>
      <c r="I310" s="12"/>
      <c r="J310" s="12"/>
      <c r="K310" s="13"/>
      <c r="L310" s="10"/>
      <c r="M310" s="10"/>
      <c r="N310" s="31" t="str">
        <f t="shared" si="0"/>
        <v/>
      </c>
    </row>
    <row r="311" spans="1:14" x14ac:dyDescent="0.3">
      <c r="A311" s="10"/>
      <c r="B311" s="10"/>
      <c r="C311" s="10"/>
      <c r="D311" s="10"/>
      <c r="E311" s="11"/>
      <c r="F311" s="10"/>
      <c r="G311" s="10"/>
      <c r="H311" s="12"/>
      <c r="I311" s="12"/>
      <c r="J311" s="12"/>
      <c r="K311" s="13"/>
      <c r="L311" s="10"/>
      <c r="M311" s="10"/>
      <c r="N311" s="31" t="str">
        <f t="shared" si="0"/>
        <v/>
      </c>
    </row>
    <row r="312" spans="1:14" x14ac:dyDescent="0.3">
      <c r="A312" s="10"/>
      <c r="B312" s="10"/>
      <c r="C312" s="10"/>
      <c r="D312" s="10"/>
      <c r="E312" s="11"/>
      <c r="F312" s="10"/>
      <c r="G312" s="10"/>
      <c r="H312" s="12"/>
      <c r="I312" s="12"/>
      <c r="J312" s="12"/>
      <c r="K312" s="13"/>
      <c r="L312" s="10"/>
      <c r="M312" s="10"/>
      <c r="N312" s="31" t="str">
        <f t="shared" si="0"/>
        <v/>
      </c>
    </row>
    <row r="313" spans="1:14" x14ac:dyDescent="0.3">
      <c r="A313" s="10"/>
      <c r="B313" s="10"/>
      <c r="C313" s="10"/>
      <c r="D313" s="10"/>
      <c r="E313" s="11"/>
      <c r="F313" s="10"/>
      <c r="G313" s="10"/>
      <c r="H313" s="12"/>
      <c r="I313" s="12"/>
      <c r="J313" s="12"/>
      <c r="K313" s="13"/>
      <c r="L313" s="10"/>
      <c r="M313" s="10"/>
      <c r="N313" s="31" t="str">
        <f t="shared" si="0"/>
        <v/>
      </c>
    </row>
    <row r="314" spans="1:14" x14ac:dyDescent="0.3">
      <c r="A314" s="10"/>
      <c r="B314" s="10"/>
      <c r="C314" s="10"/>
      <c r="D314" s="10"/>
      <c r="E314" s="11"/>
      <c r="F314" s="10"/>
      <c r="G314" s="10"/>
      <c r="H314" s="12"/>
      <c r="I314" s="12"/>
      <c r="J314" s="12"/>
      <c r="K314" s="13"/>
      <c r="L314" s="10"/>
      <c r="M314" s="10"/>
      <c r="N314" s="31" t="str">
        <f t="shared" si="0"/>
        <v/>
      </c>
    </row>
    <row r="315" spans="1:14" x14ac:dyDescent="0.3">
      <c r="A315" s="10"/>
      <c r="B315" s="10"/>
      <c r="C315" s="10"/>
      <c r="D315" s="10"/>
      <c r="E315" s="11"/>
      <c r="F315" s="10"/>
      <c r="G315" s="10"/>
      <c r="H315" s="12"/>
      <c r="I315" s="12"/>
      <c r="J315" s="12"/>
      <c r="K315" s="13"/>
      <c r="L315" s="10"/>
      <c r="M315" s="10"/>
      <c r="N315" s="31" t="str">
        <f t="shared" si="0"/>
        <v/>
      </c>
    </row>
    <row r="316" spans="1:14" x14ac:dyDescent="0.3">
      <c r="A316" s="10"/>
      <c r="B316" s="10"/>
      <c r="C316" s="10"/>
      <c r="D316" s="10"/>
      <c r="E316" s="11"/>
      <c r="F316" s="10"/>
      <c r="G316" s="10"/>
      <c r="H316" s="12"/>
      <c r="I316" s="12"/>
      <c r="J316" s="12"/>
      <c r="K316" s="13"/>
      <c r="L316" s="10"/>
      <c r="M316" s="10"/>
      <c r="N316" s="31" t="str">
        <f t="shared" si="0"/>
        <v/>
      </c>
    </row>
    <row r="317" spans="1:14" x14ac:dyDescent="0.3">
      <c r="A317" s="10"/>
      <c r="B317" s="10"/>
      <c r="C317" s="10"/>
      <c r="D317" s="10"/>
      <c r="E317" s="11"/>
      <c r="F317" s="10"/>
      <c r="G317" s="10"/>
      <c r="H317" s="12"/>
      <c r="I317" s="12"/>
      <c r="J317" s="12"/>
      <c r="K317" s="13"/>
      <c r="L317" s="10"/>
      <c r="M317" s="10"/>
      <c r="N317" s="31" t="str">
        <f t="shared" si="0"/>
        <v/>
      </c>
    </row>
    <row r="318" spans="1:14" x14ac:dyDescent="0.3">
      <c r="A318" s="10"/>
      <c r="B318" s="10"/>
      <c r="C318" s="10"/>
      <c r="D318" s="10"/>
      <c r="E318" s="11"/>
      <c r="F318" s="10"/>
      <c r="G318" s="10"/>
      <c r="H318" s="12"/>
      <c r="I318" s="12"/>
      <c r="J318" s="12"/>
      <c r="K318" s="13"/>
      <c r="L318" s="10"/>
      <c r="M318" s="10"/>
      <c r="N318" s="31" t="str">
        <f t="shared" si="0"/>
        <v/>
      </c>
    </row>
    <row r="319" spans="1:14" x14ac:dyDescent="0.3">
      <c r="A319" s="10"/>
      <c r="B319" s="10"/>
      <c r="C319" s="10"/>
      <c r="D319" s="10"/>
      <c r="E319" s="11"/>
      <c r="F319" s="10"/>
      <c r="G319" s="10"/>
      <c r="H319" s="12"/>
      <c r="I319" s="12"/>
      <c r="J319" s="12"/>
      <c r="K319" s="13"/>
      <c r="L319" s="10"/>
      <c r="M319" s="10"/>
      <c r="N319" s="31" t="str">
        <f t="shared" si="0"/>
        <v/>
      </c>
    </row>
    <row r="320" spans="1:14" x14ac:dyDescent="0.3">
      <c r="A320" s="10"/>
      <c r="B320" s="10"/>
      <c r="C320" s="10"/>
      <c r="D320" s="10"/>
      <c r="E320" s="11"/>
      <c r="F320" s="10"/>
      <c r="G320" s="10"/>
      <c r="H320" s="12"/>
      <c r="I320" s="12"/>
      <c r="J320" s="12"/>
      <c r="K320" s="13"/>
      <c r="L320" s="10"/>
      <c r="M320" s="10"/>
      <c r="N320" s="31" t="str">
        <f t="shared" si="0"/>
        <v/>
      </c>
    </row>
    <row r="321" spans="1:14" x14ac:dyDescent="0.3">
      <c r="A321" s="10"/>
      <c r="B321" s="10"/>
      <c r="C321" s="10"/>
      <c r="D321" s="10"/>
      <c r="E321" s="11"/>
      <c r="F321" s="10"/>
      <c r="G321" s="10"/>
      <c r="H321" s="12"/>
      <c r="I321" s="12"/>
      <c r="J321" s="12"/>
      <c r="K321" s="13"/>
      <c r="L321" s="10"/>
      <c r="M321" s="10"/>
      <c r="N321" s="31" t="str">
        <f t="shared" si="0"/>
        <v/>
      </c>
    </row>
    <row r="322" spans="1:14" x14ac:dyDescent="0.3">
      <c r="A322" s="10"/>
      <c r="B322" s="10"/>
      <c r="C322" s="10"/>
      <c r="D322" s="10"/>
      <c r="E322" s="11"/>
      <c r="F322" s="10"/>
      <c r="G322" s="10"/>
      <c r="H322" s="12"/>
      <c r="I322" s="12"/>
      <c r="J322" s="12"/>
      <c r="K322" s="13"/>
      <c r="L322" s="10"/>
      <c r="M322" s="10"/>
      <c r="N322" s="31" t="str">
        <f t="shared" si="0"/>
        <v/>
      </c>
    </row>
    <row r="323" spans="1:14" x14ac:dyDescent="0.3">
      <c r="A323" s="10"/>
      <c r="B323" s="10"/>
      <c r="C323" s="10"/>
      <c r="D323" s="10"/>
      <c r="E323" s="11"/>
      <c r="F323" s="10"/>
      <c r="G323" s="10"/>
      <c r="H323" s="12"/>
      <c r="I323" s="12"/>
      <c r="J323" s="12"/>
      <c r="K323" s="13"/>
      <c r="L323" s="10"/>
      <c r="M323" s="10"/>
      <c r="N323" s="31" t="str">
        <f t="shared" si="0"/>
        <v/>
      </c>
    </row>
    <row r="324" spans="1:14" x14ac:dyDescent="0.3">
      <c r="A324" s="10"/>
      <c r="B324" s="10"/>
      <c r="C324" s="10"/>
      <c r="D324" s="10"/>
      <c r="E324" s="11"/>
      <c r="F324" s="10"/>
      <c r="G324" s="10"/>
      <c r="H324" s="12"/>
      <c r="I324" s="12"/>
      <c r="J324" s="12"/>
      <c r="K324" s="13"/>
      <c r="L324" s="10"/>
      <c r="M324" s="10"/>
      <c r="N324" s="31" t="str">
        <f t="shared" si="0"/>
        <v/>
      </c>
    </row>
    <row r="325" spans="1:14" x14ac:dyDescent="0.3">
      <c r="A325" s="10"/>
      <c r="B325" s="10"/>
      <c r="C325" s="10"/>
      <c r="D325" s="10"/>
      <c r="E325" s="11"/>
      <c r="F325" s="10"/>
      <c r="G325" s="10"/>
      <c r="H325" s="12"/>
      <c r="I325" s="12"/>
      <c r="J325" s="12"/>
      <c r="K325" s="13"/>
      <c r="L325" s="10"/>
      <c r="M325" s="10"/>
      <c r="N325" s="31" t="str">
        <f t="shared" si="0"/>
        <v/>
      </c>
    </row>
    <row r="326" spans="1:14" x14ac:dyDescent="0.3">
      <c r="A326" s="10"/>
      <c r="B326" s="10"/>
      <c r="C326" s="10"/>
      <c r="D326" s="10"/>
      <c r="E326" s="11"/>
      <c r="F326" s="10"/>
      <c r="G326" s="10"/>
      <c r="H326" s="12"/>
      <c r="I326" s="12"/>
      <c r="J326" s="12"/>
      <c r="K326" s="13"/>
      <c r="L326" s="10"/>
      <c r="M326" s="10"/>
      <c r="N326" s="31" t="str">
        <f t="shared" si="0"/>
        <v/>
      </c>
    </row>
    <row r="327" spans="1:14" x14ac:dyDescent="0.3">
      <c r="A327" s="10"/>
      <c r="B327" s="10"/>
      <c r="C327" s="10"/>
      <c r="D327" s="10"/>
      <c r="E327" s="11"/>
      <c r="F327" s="10"/>
      <c r="G327" s="10"/>
      <c r="H327" s="12"/>
      <c r="I327" s="12"/>
      <c r="J327" s="12"/>
      <c r="K327" s="13"/>
      <c r="L327" s="10"/>
      <c r="M327" s="10"/>
      <c r="N327" s="31" t="str">
        <f t="shared" si="0"/>
        <v/>
      </c>
    </row>
    <row r="328" spans="1:14" x14ac:dyDescent="0.3">
      <c r="A328" s="10"/>
      <c r="B328" s="10"/>
      <c r="C328" s="10"/>
      <c r="D328" s="10"/>
      <c r="E328" s="11"/>
      <c r="F328" s="10"/>
      <c r="G328" s="10"/>
      <c r="H328" s="12"/>
      <c r="I328" s="12"/>
      <c r="J328" s="12"/>
      <c r="K328" s="13"/>
      <c r="L328" s="10"/>
      <c r="M328" s="10"/>
      <c r="N328" s="31" t="str">
        <f t="shared" ref="N328:N378" si="1">SUBSTITUTE(O328, "x",B328)</f>
        <v/>
      </c>
    </row>
    <row r="329" spans="1:14" x14ac:dyDescent="0.3">
      <c r="A329" s="10"/>
      <c r="B329" s="10"/>
      <c r="C329" s="10"/>
      <c r="D329" s="10"/>
      <c r="E329" s="11"/>
      <c r="F329" s="10"/>
      <c r="G329" s="10"/>
      <c r="H329" s="12"/>
      <c r="I329" s="12"/>
      <c r="J329" s="12"/>
      <c r="K329" s="13"/>
      <c r="L329" s="10"/>
      <c r="M329" s="10"/>
      <c r="N329" s="31" t="str">
        <f t="shared" si="1"/>
        <v/>
      </c>
    </row>
    <row r="330" spans="1:14" x14ac:dyDescent="0.3">
      <c r="A330" s="10"/>
      <c r="B330" s="10"/>
      <c r="C330" s="10"/>
      <c r="D330" s="10"/>
      <c r="E330" s="11"/>
      <c r="F330" s="10"/>
      <c r="G330" s="10"/>
      <c r="H330" s="12"/>
      <c r="I330" s="12"/>
      <c r="J330" s="12"/>
      <c r="K330" s="13"/>
      <c r="L330" s="10"/>
      <c r="M330" s="10"/>
      <c r="N330" s="31" t="str">
        <f t="shared" si="1"/>
        <v/>
      </c>
    </row>
    <row r="331" spans="1:14" x14ac:dyDescent="0.3">
      <c r="A331" s="10"/>
      <c r="B331" s="10"/>
      <c r="C331" s="10"/>
      <c r="D331" s="10"/>
      <c r="E331" s="11"/>
      <c r="F331" s="10"/>
      <c r="G331" s="10"/>
      <c r="H331" s="12"/>
      <c r="I331" s="12"/>
      <c r="J331" s="12"/>
      <c r="K331" s="13"/>
      <c r="L331" s="10"/>
      <c r="M331" s="10"/>
      <c r="N331" s="31" t="str">
        <f t="shared" si="1"/>
        <v/>
      </c>
    </row>
    <row r="332" spans="1:14" x14ac:dyDescent="0.3">
      <c r="A332" s="10"/>
      <c r="B332" s="10"/>
      <c r="C332" s="10"/>
      <c r="D332" s="10"/>
      <c r="E332" s="11"/>
      <c r="F332" s="10"/>
      <c r="G332" s="10"/>
      <c r="H332" s="12"/>
      <c r="I332" s="12"/>
      <c r="J332" s="12"/>
      <c r="K332" s="13"/>
      <c r="L332" s="10"/>
      <c r="M332" s="10"/>
      <c r="N332" s="31" t="str">
        <f t="shared" si="1"/>
        <v/>
      </c>
    </row>
    <row r="333" spans="1:14" x14ac:dyDescent="0.3">
      <c r="A333" s="10"/>
      <c r="B333" s="10"/>
      <c r="C333" s="10"/>
      <c r="D333" s="10"/>
      <c r="E333" s="11"/>
      <c r="F333" s="10"/>
      <c r="G333" s="10"/>
      <c r="H333" s="12"/>
      <c r="I333" s="12"/>
      <c r="J333" s="12"/>
      <c r="K333" s="13"/>
      <c r="L333" s="10"/>
      <c r="M333" s="10"/>
      <c r="N333" s="31" t="str">
        <f t="shared" si="1"/>
        <v/>
      </c>
    </row>
    <row r="334" spans="1:14" x14ac:dyDescent="0.3">
      <c r="A334" s="10"/>
      <c r="B334" s="10"/>
      <c r="C334" s="10"/>
      <c r="D334" s="10"/>
      <c r="E334" s="11"/>
      <c r="F334" s="10"/>
      <c r="G334" s="10"/>
      <c r="H334" s="12"/>
      <c r="I334" s="12"/>
      <c r="J334" s="12"/>
      <c r="K334" s="13"/>
      <c r="L334" s="10"/>
      <c r="M334" s="10"/>
      <c r="N334" s="31" t="str">
        <f t="shared" si="1"/>
        <v/>
      </c>
    </row>
    <row r="335" spans="1:14" x14ac:dyDescent="0.3">
      <c r="A335" s="10"/>
      <c r="B335" s="10"/>
      <c r="C335" s="10"/>
      <c r="D335" s="10"/>
      <c r="E335" s="11"/>
      <c r="F335" s="10"/>
      <c r="G335" s="10"/>
      <c r="H335" s="12"/>
      <c r="I335" s="12"/>
      <c r="J335" s="12"/>
      <c r="K335" s="13"/>
      <c r="L335" s="10"/>
      <c r="M335" s="10"/>
      <c r="N335" s="31" t="str">
        <f t="shared" si="1"/>
        <v/>
      </c>
    </row>
    <row r="336" spans="1:14" x14ac:dyDescent="0.3">
      <c r="A336" s="10"/>
      <c r="B336" s="10"/>
      <c r="C336" s="10"/>
      <c r="D336" s="10"/>
      <c r="E336" s="11"/>
      <c r="F336" s="10"/>
      <c r="G336" s="10"/>
      <c r="H336" s="12"/>
      <c r="I336" s="12"/>
      <c r="J336" s="12"/>
      <c r="K336" s="13"/>
      <c r="L336" s="10"/>
      <c r="M336" s="10"/>
      <c r="N336" s="31" t="str">
        <f t="shared" si="1"/>
        <v/>
      </c>
    </row>
    <row r="337" spans="1:14" x14ac:dyDescent="0.3">
      <c r="A337" s="10"/>
      <c r="B337" s="10"/>
      <c r="C337" s="10"/>
      <c r="D337" s="10"/>
      <c r="E337" s="11"/>
      <c r="F337" s="10"/>
      <c r="G337" s="10"/>
      <c r="H337" s="12"/>
      <c r="I337" s="12"/>
      <c r="J337" s="12"/>
      <c r="K337" s="13"/>
      <c r="L337" s="10"/>
      <c r="M337" s="10"/>
      <c r="N337" s="31" t="str">
        <f t="shared" si="1"/>
        <v/>
      </c>
    </row>
    <row r="338" spans="1:14" x14ac:dyDescent="0.3">
      <c r="A338" s="10"/>
      <c r="B338" s="10"/>
      <c r="C338" s="10"/>
      <c r="D338" s="10"/>
      <c r="E338" s="11"/>
      <c r="F338" s="10"/>
      <c r="G338" s="10"/>
      <c r="H338" s="12"/>
      <c r="I338" s="12"/>
      <c r="J338" s="12"/>
      <c r="K338" s="13"/>
      <c r="L338" s="10"/>
      <c r="M338" s="10"/>
      <c r="N338" s="31" t="str">
        <f t="shared" si="1"/>
        <v/>
      </c>
    </row>
    <row r="339" spans="1:14" x14ac:dyDescent="0.3">
      <c r="A339" s="10"/>
      <c r="B339" s="10"/>
      <c r="C339" s="10"/>
      <c r="D339" s="10"/>
      <c r="E339" s="11"/>
      <c r="F339" s="10"/>
      <c r="G339" s="10"/>
      <c r="H339" s="12"/>
      <c r="I339" s="12"/>
      <c r="J339" s="12"/>
      <c r="K339" s="13"/>
      <c r="L339" s="10"/>
      <c r="M339" s="10"/>
      <c r="N339" s="31" t="str">
        <f t="shared" si="1"/>
        <v/>
      </c>
    </row>
    <row r="340" spans="1:14" x14ac:dyDescent="0.3">
      <c r="A340" s="10"/>
      <c r="B340" s="10"/>
      <c r="C340" s="10"/>
      <c r="D340" s="10"/>
      <c r="E340" s="11"/>
      <c r="F340" s="10"/>
      <c r="G340" s="10"/>
      <c r="H340" s="12"/>
      <c r="I340" s="12"/>
      <c r="J340" s="12"/>
      <c r="K340" s="13"/>
      <c r="L340" s="10"/>
      <c r="M340" s="10"/>
      <c r="N340" s="31" t="str">
        <f t="shared" si="1"/>
        <v/>
      </c>
    </row>
    <row r="341" spans="1:14" x14ac:dyDescent="0.3">
      <c r="A341" s="10"/>
      <c r="B341" s="10"/>
      <c r="C341" s="10"/>
      <c r="D341" s="10"/>
      <c r="E341" s="11"/>
      <c r="F341" s="10"/>
      <c r="G341" s="10"/>
      <c r="H341" s="12"/>
      <c r="I341" s="12"/>
      <c r="J341" s="12"/>
      <c r="K341" s="13"/>
      <c r="L341" s="10"/>
      <c r="M341" s="10"/>
      <c r="N341" s="31" t="str">
        <f t="shared" si="1"/>
        <v/>
      </c>
    </row>
    <row r="342" spans="1:14" x14ac:dyDescent="0.3">
      <c r="A342" s="10"/>
      <c r="B342" s="10"/>
      <c r="C342" s="10"/>
      <c r="D342" s="10"/>
      <c r="E342" s="11"/>
      <c r="F342" s="10"/>
      <c r="G342" s="10"/>
      <c r="H342" s="12"/>
      <c r="I342" s="12"/>
      <c r="J342" s="12"/>
      <c r="K342" s="13"/>
      <c r="L342" s="10"/>
      <c r="M342" s="10"/>
      <c r="N342" s="31" t="str">
        <f t="shared" si="1"/>
        <v/>
      </c>
    </row>
    <row r="343" spans="1:14" x14ac:dyDescent="0.3">
      <c r="A343" s="10"/>
      <c r="B343" s="10"/>
      <c r="C343" s="10"/>
      <c r="D343" s="10"/>
      <c r="E343" s="11"/>
      <c r="F343" s="10"/>
      <c r="G343" s="10"/>
      <c r="H343" s="12"/>
      <c r="I343" s="12"/>
      <c r="J343" s="12"/>
      <c r="K343" s="13"/>
      <c r="L343" s="10"/>
      <c r="M343" s="10"/>
      <c r="N343" s="31" t="str">
        <f t="shared" si="1"/>
        <v/>
      </c>
    </row>
    <row r="344" spans="1:14" x14ac:dyDescent="0.3">
      <c r="A344" s="10"/>
      <c r="B344" s="10"/>
      <c r="C344" s="10"/>
      <c r="D344" s="10"/>
      <c r="E344" s="11"/>
      <c r="F344" s="10"/>
      <c r="G344" s="10"/>
      <c r="H344" s="12"/>
      <c r="I344" s="12"/>
      <c r="J344" s="12"/>
      <c r="K344" s="13"/>
      <c r="L344" s="10"/>
      <c r="M344" s="10"/>
      <c r="N344" s="31" t="str">
        <f t="shared" si="1"/>
        <v/>
      </c>
    </row>
    <row r="345" spans="1:14" x14ac:dyDescent="0.3">
      <c r="A345" s="10"/>
      <c r="B345" s="10"/>
      <c r="C345" s="10"/>
      <c r="D345" s="10"/>
      <c r="E345" s="11"/>
      <c r="F345" s="10"/>
      <c r="G345" s="10"/>
      <c r="H345" s="12"/>
      <c r="I345" s="12"/>
      <c r="J345" s="12"/>
      <c r="K345" s="13"/>
      <c r="L345" s="10"/>
      <c r="M345" s="10"/>
      <c r="N345" s="31" t="str">
        <f t="shared" si="1"/>
        <v/>
      </c>
    </row>
    <row r="346" spans="1:14" x14ac:dyDescent="0.3">
      <c r="A346" s="10"/>
      <c r="B346" s="10"/>
      <c r="C346" s="10"/>
      <c r="D346" s="10"/>
      <c r="E346" s="11"/>
      <c r="F346" s="10"/>
      <c r="G346" s="10"/>
      <c r="H346" s="12"/>
      <c r="I346" s="12"/>
      <c r="J346" s="12"/>
      <c r="K346" s="13"/>
      <c r="L346" s="10"/>
      <c r="M346" s="10"/>
      <c r="N346" s="31" t="str">
        <f t="shared" si="1"/>
        <v/>
      </c>
    </row>
    <row r="347" spans="1:14" x14ac:dyDescent="0.3">
      <c r="A347" s="10"/>
      <c r="B347" s="10"/>
      <c r="C347" s="10"/>
      <c r="D347" s="10"/>
      <c r="E347" s="11"/>
      <c r="F347" s="10"/>
      <c r="G347" s="10"/>
      <c r="H347" s="12"/>
      <c r="I347" s="12"/>
      <c r="J347" s="12"/>
      <c r="K347" s="13"/>
      <c r="L347" s="10"/>
      <c r="M347" s="10"/>
      <c r="N347" s="31" t="str">
        <f t="shared" si="1"/>
        <v/>
      </c>
    </row>
    <row r="348" spans="1:14" x14ac:dyDescent="0.3">
      <c r="A348" s="10"/>
      <c r="B348" s="10"/>
      <c r="C348" s="10"/>
      <c r="D348" s="10"/>
      <c r="E348" s="11"/>
      <c r="F348" s="10"/>
      <c r="G348" s="10"/>
      <c r="H348" s="12"/>
      <c r="I348" s="12"/>
      <c r="J348" s="12"/>
      <c r="K348" s="13"/>
      <c r="L348" s="10"/>
      <c r="M348" s="10"/>
      <c r="N348" s="31" t="str">
        <f t="shared" si="1"/>
        <v/>
      </c>
    </row>
    <row r="349" spans="1:14" x14ac:dyDescent="0.3">
      <c r="A349" s="10"/>
      <c r="B349" s="10"/>
      <c r="C349" s="10"/>
      <c r="D349" s="10"/>
      <c r="E349" s="11"/>
      <c r="F349" s="10"/>
      <c r="G349" s="10"/>
      <c r="H349" s="12"/>
      <c r="I349" s="12"/>
      <c r="J349" s="12"/>
      <c r="K349" s="13"/>
      <c r="L349" s="10"/>
      <c r="M349" s="10"/>
      <c r="N349" s="31" t="str">
        <f t="shared" si="1"/>
        <v/>
      </c>
    </row>
    <row r="350" spans="1:14" x14ac:dyDescent="0.3">
      <c r="A350" s="10"/>
      <c r="B350" s="10"/>
      <c r="C350" s="10"/>
      <c r="D350" s="10"/>
      <c r="E350" s="11"/>
      <c r="F350" s="10"/>
      <c r="G350" s="10"/>
      <c r="H350" s="12"/>
      <c r="I350" s="12"/>
      <c r="J350" s="12"/>
      <c r="K350" s="13"/>
      <c r="L350" s="10"/>
      <c r="M350" s="10"/>
      <c r="N350" s="31" t="str">
        <f t="shared" si="1"/>
        <v/>
      </c>
    </row>
    <row r="351" spans="1:14" x14ac:dyDescent="0.3">
      <c r="A351" s="10"/>
      <c r="B351" s="10"/>
      <c r="C351" s="10"/>
      <c r="D351" s="10"/>
      <c r="E351" s="11"/>
      <c r="F351" s="10"/>
      <c r="G351" s="10"/>
      <c r="H351" s="12"/>
      <c r="I351" s="12"/>
      <c r="J351" s="12"/>
      <c r="K351" s="13"/>
      <c r="L351" s="10"/>
      <c r="M351" s="10"/>
      <c r="N351" s="31" t="str">
        <f t="shared" si="1"/>
        <v/>
      </c>
    </row>
    <row r="352" spans="1:14" x14ac:dyDescent="0.3">
      <c r="A352" s="10"/>
      <c r="B352" s="10"/>
      <c r="C352" s="10"/>
      <c r="D352" s="10"/>
      <c r="E352" s="11"/>
      <c r="F352" s="10"/>
      <c r="G352" s="10"/>
      <c r="H352" s="12"/>
      <c r="I352" s="12"/>
      <c r="J352" s="12"/>
      <c r="K352" s="13"/>
      <c r="L352" s="10"/>
      <c r="M352" s="10"/>
      <c r="N352" s="31" t="str">
        <f t="shared" si="1"/>
        <v/>
      </c>
    </row>
    <row r="353" spans="1:14" x14ac:dyDescent="0.3">
      <c r="A353" s="10"/>
      <c r="B353" s="10"/>
      <c r="C353" s="10"/>
      <c r="D353" s="10"/>
      <c r="E353" s="11"/>
      <c r="F353" s="10"/>
      <c r="G353" s="10"/>
      <c r="H353" s="12"/>
      <c r="I353" s="12"/>
      <c r="J353" s="12"/>
      <c r="K353" s="13"/>
      <c r="L353" s="10"/>
      <c r="M353" s="10"/>
      <c r="N353" s="31" t="str">
        <f t="shared" si="1"/>
        <v/>
      </c>
    </row>
    <row r="354" spans="1:14" x14ac:dyDescent="0.3">
      <c r="A354" s="10"/>
      <c r="B354" s="10"/>
      <c r="C354" s="10"/>
      <c r="D354" s="10"/>
      <c r="E354" s="11"/>
      <c r="F354" s="10"/>
      <c r="G354" s="10"/>
      <c r="H354" s="12"/>
      <c r="I354" s="12"/>
      <c r="J354" s="12"/>
      <c r="K354" s="13"/>
      <c r="L354" s="10"/>
      <c r="M354" s="10"/>
      <c r="N354" s="31" t="str">
        <f t="shared" si="1"/>
        <v/>
      </c>
    </row>
    <row r="355" spans="1:14" x14ac:dyDescent="0.3">
      <c r="A355" s="10"/>
      <c r="B355" s="10"/>
      <c r="C355" s="10"/>
      <c r="D355" s="10"/>
      <c r="E355" s="11"/>
      <c r="F355" s="10"/>
      <c r="G355" s="10"/>
      <c r="H355" s="12"/>
      <c r="I355" s="12"/>
      <c r="J355" s="12"/>
      <c r="K355" s="13"/>
      <c r="L355" s="10"/>
      <c r="M355" s="10"/>
      <c r="N355" s="31" t="str">
        <f t="shared" si="1"/>
        <v/>
      </c>
    </row>
    <row r="356" spans="1:14" x14ac:dyDescent="0.3">
      <c r="A356" s="10"/>
      <c r="B356" s="10"/>
      <c r="C356" s="10"/>
      <c r="D356" s="10"/>
      <c r="E356" s="11"/>
      <c r="F356" s="10"/>
      <c r="G356" s="10"/>
      <c r="H356" s="12"/>
      <c r="I356" s="12"/>
      <c r="J356" s="12"/>
      <c r="K356" s="13"/>
      <c r="L356" s="10"/>
      <c r="M356" s="10"/>
      <c r="N356" s="31" t="str">
        <f t="shared" si="1"/>
        <v/>
      </c>
    </row>
    <row r="357" spans="1:14" x14ac:dyDescent="0.3">
      <c r="A357" s="10"/>
      <c r="B357" s="10"/>
      <c r="C357" s="10"/>
      <c r="D357" s="10"/>
      <c r="E357" s="11"/>
      <c r="F357" s="10"/>
      <c r="G357" s="10"/>
      <c r="H357" s="12"/>
      <c r="I357" s="12"/>
      <c r="J357" s="12"/>
      <c r="K357" s="13"/>
      <c r="L357" s="10"/>
      <c r="M357" s="10"/>
      <c r="N357" s="31" t="str">
        <f t="shared" si="1"/>
        <v/>
      </c>
    </row>
    <row r="358" spans="1:14" x14ac:dyDescent="0.3">
      <c r="A358" s="10"/>
      <c r="B358" s="10"/>
      <c r="C358" s="10"/>
      <c r="D358" s="10"/>
      <c r="E358" s="11"/>
      <c r="F358" s="10"/>
      <c r="G358" s="10"/>
      <c r="H358" s="12"/>
      <c r="I358" s="12"/>
      <c r="J358" s="12"/>
      <c r="K358" s="13"/>
      <c r="L358" s="10"/>
      <c r="M358" s="10"/>
      <c r="N358" s="31" t="str">
        <f t="shared" si="1"/>
        <v/>
      </c>
    </row>
    <row r="359" spans="1:14" x14ac:dyDescent="0.3">
      <c r="A359" s="10"/>
      <c r="B359" s="10"/>
      <c r="C359" s="10"/>
      <c r="D359" s="10"/>
      <c r="E359" s="11"/>
      <c r="F359" s="10"/>
      <c r="G359" s="10"/>
      <c r="H359" s="12"/>
      <c r="I359" s="12"/>
      <c r="J359" s="12"/>
      <c r="K359" s="13"/>
      <c r="L359" s="10"/>
      <c r="M359" s="10"/>
      <c r="N359" s="31" t="str">
        <f t="shared" si="1"/>
        <v/>
      </c>
    </row>
    <row r="360" spans="1:14" x14ac:dyDescent="0.3">
      <c r="A360" s="10"/>
      <c r="B360" s="10"/>
      <c r="C360" s="10"/>
      <c r="D360" s="10"/>
      <c r="E360" s="11"/>
      <c r="F360" s="10"/>
      <c r="G360" s="10"/>
      <c r="H360" s="12"/>
      <c r="I360" s="12"/>
      <c r="J360" s="12"/>
      <c r="K360" s="13"/>
      <c r="L360" s="10"/>
      <c r="M360" s="10"/>
      <c r="N360" s="31" t="str">
        <f t="shared" si="1"/>
        <v/>
      </c>
    </row>
    <row r="361" spans="1:14" x14ac:dyDescent="0.3">
      <c r="A361" s="10"/>
      <c r="B361" s="10"/>
      <c r="C361" s="10"/>
      <c r="D361" s="10"/>
      <c r="E361" s="11"/>
      <c r="F361" s="10"/>
      <c r="G361" s="10"/>
      <c r="H361" s="12"/>
      <c r="I361" s="12"/>
      <c r="J361" s="12"/>
      <c r="K361" s="13"/>
      <c r="L361" s="10"/>
      <c r="M361" s="10"/>
      <c r="N361" s="31" t="str">
        <f t="shared" si="1"/>
        <v/>
      </c>
    </row>
    <row r="362" spans="1:14" x14ac:dyDescent="0.3">
      <c r="A362" s="10"/>
      <c r="B362" s="10"/>
      <c r="C362" s="10"/>
      <c r="D362" s="10"/>
      <c r="E362" s="11"/>
      <c r="F362" s="10"/>
      <c r="G362" s="10"/>
      <c r="H362" s="12"/>
      <c r="I362" s="12"/>
      <c r="J362" s="12"/>
      <c r="K362" s="13"/>
      <c r="L362" s="10"/>
      <c r="M362" s="10"/>
      <c r="N362" s="31" t="str">
        <f t="shared" si="1"/>
        <v/>
      </c>
    </row>
    <row r="363" spans="1:14" x14ac:dyDescent="0.3">
      <c r="A363" s="10"/>
      <c r="B363" s="10"/>
      <c r="C363" s="10"/>
      <c r="D363" s="10"/>
      <c r="E363" s="11"/>
      <c r="F363" s="10"/>
      <c r="G363" s="10"/>
      <c r="H363" s="12"/>
      <c r="I363" s="12"/>
      <c r="J363" s="12"/>
      <c r="K363" s="13"/>
      <c r="L363" s="10"/>
      <c r="M363" s="10"/>
      <c r="N363" s="31" t="str">
        <f t="shared" si="1"/>
        <v/>
      </c>
    </row>
    <row r="364" spans="1:14" x14ac:dyDescent="0.3">
      <c r="A364" s="10"/>
      <c r="B364" s="10"/>
      <c r="C364" s="10"/>
      <c r="D364" s="10"/>
      <c r="E364" s="11"/>
      <c r="F364" s="10"/>
      <c r="G364" s="10"/>
      <c r="H364" s="12"/>
      <c r="I364" s="12"/>
      <c r="J364" s="12"/>
      <c r="K364" s="13"/>
      <c r="L364" s="10"/>
      <c r="M364" s="10"/>
      <c r="N364" s="31" t="str">
        <f t="shared" si="1"/>
        <v/>
      </c>
    </row>
    <row r="365" spans="1:14" x14ac:dyDescent="0.3">
      <c r="A365" s="10"/>
      <c r="B365" s="10"/>
      <c r="C365" s="10"/>
      <c r="D365" s="10"/>
      <c r="E365" s="11"/>
      <c r="F365" s="10"/>
      <c r="G365" s="10"/>
      <c r="H365" s="12"/>
      <c r="I365" s="12"/>
      <c r="J365" s="12"/>
      <c r="K365" s="13"/>
      <c r="L365" s="10"/>
      <c r="M365" s="10"/>
      <c r="N365" s="31" t="str">
        <f t="shared" si="1"/>
        <v/>
      </c>
    </row>
    <row r="366" spans="1:14" x14ac:dyDescent="0.3">
      <c r="A366" s="10"/>
      <c r="B366" s="10"/>
      <c r="C366" s="10"/>
      <c r="D366" s="10"/>
      <c r="E366" s="11"/>
      <c r="F366" s="10"/>
      <c r="G366" s="10"/>
      <c r="H366" s="12"/>
      <c r="I366" s="12"/>
      <c r="J366" s="12"/>
      <c r="K366" s="13"/>
      <c r="L366" s="10"/>
      <c r="M366" s="10"/>
      <c r="N366" s="31" t="str">
        <f t="shared" si="1"/>
        <v/>
      </c>
    </row>
    <row r="367" spans="1:14" x14ac:dyDescent="0.3">
      <c r="A367" s="10"/>
      <c r="B367" s="10"/>
      <c r="C367" s="10"/>
      <c r="D367" s="10"/>
      <c r="E367" s="11"/>
      <c r="F367" s="10"/>
      <c r="G367" s="10"/>
      <c r="H367" s="12"/>
      <c r="I367" s="12"/>
      <c r="J367" s="12"/>
      <c r="K367" s="13"/>
      <c r="L367" s="10"/>
      <c r="M367" s="10"/>
      <c r="N367" s="31" t="str">
        <f t="shared" si="1"/>
        <v/>
      </c>
    </row>
    <row r="368" spans="1:14" x14ac:dyDescent="0.3">
      <c r="A368" s="10"/>
      <c r="B368" s="10"/>
      <c r="C368" s="10"/>
      <c r="D368" s="10"/>
      <c r="E368" s="11"/>
      <c r="F368" s="10"/>
      <c r="G368" s="10"/>
      <c r="H368" s="12"/>
      <c r="I368" s="12"/>
      <c r="J368" s="12"/>
      <c r="K368" s="13"/>
      <c r="L368" s="10"/>
      <c r="M368" s="10"/>
      <c r="N368" s="31" t="str">
        <f t="shared" si="1"/>
        <v/>
      </c>
    </row>
    <row r="369" spans="1:14" x14ac:dyDescent="0.3">
      <c r="A369" s="10"/>
      <c r="B369" s="10"/>
      <c r="C369" s="10"/>
      <c r="D369" s="10"/>
      <c r="E369" s="11"/>
      <c r="F369" s="10"/>
      <c r="G369" s="10"/>
      <c r="H369" s="12"/>
      <c r="I369" s="12"/>
      <c r="J369" s="12"/>
      <c r="K369" s="13"/>
      <c r="L369" s="10"/>
      <c r="M369" s="10"/>
      <c r="N369" s="31" t="str">
        <f t="shared" si="1"/>
        <v/>
      </c>
    </row>
    <row r="370" spans="1:14" x14ac:dyDescent="0.3">
      <c r="A370" s="10"/>
      <c r="B370" s="10"/>
      <c r="C370" s="10"/>
      <c r="D370" s="10"/>
      <c r="E370" s="11"/>
      <c r="F370" s="10"/>
      <c r="G370" s="10"/>
      <c r="H370" s="12"/>
      <c r="I370" s="12"/>
      <c r="J370" s="12"/>
      <c r="K370" s="13"/>
      <c r="L370" s="10"/>
      <c r="M370" s="10"/>
      <c r="N370" s="31" t="str">
        <f t="shared" si="1"/>
        <v/>
      </c>
    </row>
    <row r="371" spans="1:14" x14ac:dyDescent="0.3">
      <c r="A371" s="10"/>
      <c r="B371" s="10"/>
      <c r="C371" s="10"/>
      <c r="D371" s="10"/>
      <c r="E371" s="11"/>
      <c r="F371" s="10"/>
      <c r="G371" s="10"/>
      <c r="H371" s="12"/>
      <c r="I371" s="12"/>
      <c r="J371" s="12"/>
      <c r="K371" s="13"/>
      <c r="L371" s="10"/>
      <c r="M371" s="10"/>
      <c r="N371" s="31" t="str">
        <f t="shared" si="1"/>
        <v/>
      </c>
    </row>
    <row r="372" spans="1:14" x14ac:dyDescent="0.3">
      <c r="A372" s="10"/>
      <c r="B372" s="10"/>
      <c r="C372" s="10"/>
      <c r="D372" s="10"/>
      <c r="E372" s="11"/>
      <c r="F372" s="10"/>
      <c r="G372" s="10"/>
      <c r="H372" s="12"/>
      <c r="I372" s="12"/>
      <c r="J372" s="12"/>
      <c r="K372" s="13"/>
      <c r="L372" s="10"/>
      <c r="M372" s="10"/>
      <c r="N372" s="31" t="str">
        <f t="shared" si="1"/>
        <v/>
      </c>
    </row>
    <row r="373" spans="1:14" x14ac:dyDescent="0.3">
      <c r="A373" s="10"/>
      <c r="B373" s="10"/>
      <c r="C373" s="10"/>
      <c r="D373" s="10"/>
      <c r="E373" s="11"/>
      <c r="F373" s="10"/>
      <c r="G373" s="10"/>
      <c r="H373" s="12"/>
      <c r="I373" s="12"/>
      <c r="J373" s="12"/>
      <c r="K373" s="13"/>
      <c r="L373" s="10"/>
      <c r="M373" s="10"/>
      <c r="N373" s="31" t="str">
        <f t="shared" si="1"/>
        <v/>
      </c>
    </row>
    <row r="374" spans="1:14" x14ac:dyDescent="0.3">
      <c r="A374" s="10"/>
      <c r="B374" s="10"/>
      <c r="C374" s="10"/>
      <c r="D374" s="10"/>
      <c r="E374" s="11"/>
      <c r="F374" s="10"/>
      <c r="G374" s="10"/>
      <c r="H374" s="12"/>
      <c r="I374" s="12"/>
      <c r="J374" s="12"/>
      <c r="K374" s="13"/>
      <c r="L374" s="10"/>
      <c r="M374" s="10"/>
      <c r="N374" s="31" t="str">
        <f t="shared" si="1"/>
        <v/>
      </c>
    </row>
    <row r="375" spans="1:14" x14ac:dyDescent="0.3">
      <c r="A375" s="10"/>
      <c r="B375" s="10"/>
      <c r="C375" s="10"/>
      <c r="D375" s="10"/>
      <c r="E375" s="11"/>
      <c r="F375" s="10"/>
      <c r="G375" s="10"/>
      <c r="H375" s="12"/>
      <c r="I375" s="12"/>
      <c r="J375" s="12"/>
      <c r="K375" s="13"/>
      <c r="L375" s="10"/>
      <c r="M375" s="10"/>
      <c r="N375" s="31" t="str">
        <f t="shared" si="1"/>
        <v/>
      </c>
    </row>
    <row r="376" spans="1:14" x14ac:dyDescent="0.3">
      <c r="A376" s="10"/>
      <c r="B376" s="10"/>
      <c r="C376" s="10"/>
      <c r="D376" s="10"/>
      <c r="E376" s="11"/>
      <c r="F376" s="10"/>
      <c r="G376" s="10"/>
      <c r="H376" s="12"/>
      <c r="I376" s="12"/>
      <c r="J376" s="12"/>
      <c r="K376" s="13"/>
      <c r="L376" s="10"/>
      <c r="M376" s="10"/>
      <c r="N376" s="31" t="str">
        <f t="shared" si="1"/>
        <v/>
      </c>
    </row>
    <row r="377" spans="1:14" x14ac:dyDescent="0.3">
      <c r="A377" s="10"/>
      <c r="B377" s="10"/>
      <c r="C377" s="10"/>
      <c r="D377" s="10"/>
      <c r="E377" s="11"/>
      <c r="F377" s="10"/>
      <c r="G377" s="10"/>
      <c r="H377" s="12"/>
      <c r="I377" s="12"/>
      <c r="J377" s="12"/>
      <c r="K377" s="13"/>
      <c r="L377" s="10"/>
      <c r="M377" s="10"/>
      <c r="N377" s="31" t="str">
        <f t="shared" si="1"/>
        <v/>
      </c>
    </row>
    <row r="378" spans="1:14" x14ac:dyDescent="0.3">
      <c r="A378" s="10"/>
      <c r="B378" s="10"/>
      <c r="C378" s="10"/>
      <c r="D378" s="10"/>
      <c r="E378" s="11"/>
      <c r="F378" s="10"/>
      <c r="G378" s="10"/>
      <c r="H378" s="12"/>
      <c r="I378" s="12"/>
      <c r="J378" s="12"/>
      <c r="K378" s="13"/>
      <c r="L378" s="10"/>
      <c r="M378" s="10"/>
      <c r="N378" s="31" t="str">
        <f t="shared" si="1"/>
        <v/>
      </c>
    </row>
    <row r="379" spans="1:14" x14ac:dyDescent="0.3">
      <c r="A379" s="10"/>
      <c r="B379" s="10"/>
      <c r="C379" s="10"/>
      <c r="D379" s="10"/>
      <c r="E379" s="11"/>
      <c r="F379" s="10"/>
      <c r="G379" s="10"/>
      <c r="H379" s="12"/>
      <c r="I379" s="12"/>
      <c r="J379" s="12"/>
      <c r="K379" s="13"/>
      <c r="L379" s="10"/>
      <c r="M379" s="10"/>
      <c r="N379" s="32"/>
    </row>
    <row r="380" spans="1:14" x14ac:dyDescent="0.3">
      <c r="A380" s="10"/>
      <c r="B380" s="10"/>
      <c r="C380" s="10"/>
      <c r="D380" s="10"/>
      <c r="E380" s="11"/>
      <c r="F380" s="10"/>
      <c r="G380" s="10"/>
      <c r="H380" s="12"/>
      <c r="I380" s="12"/>
      <c r="J380" s="12"/>
      <c r="K380" s="13"/>
      <c r="L380" s="10"/>
      <c r="M380" s="10"/>
      <c r="N380" s="32"/>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sheetData>
  <sortState xmlns:xlrd2="http://schemas.microsoft.com/office/spreadsheetml/2017/richdata2" ref="A21:H32">
    <sortCondition ref="A21:A3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2025-10-13T05:45:50Z</dcterms:modified>
</cp:coreProperties>
</file>