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C2BFDDED-45A9-404B-AC18-017542EE511D}" xr6:coauthVersionLast="47" xr6:coauthVersionMax="47" xr10:uidLastSave="{00000000-0000-0000-0000-000000000000}"/>
  <bookViews>
    <workbookView xWindow="144" yWindow="624" windowWidth="22200" windowHeight="1117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0" i="6" l="1"/>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14" i="6" a="1"/>
  <c r="N15" i="6" a="1"/>
  <c r="N16" i="6" a="1"/>
  <c r="N13" i="6" a="1"/>
  <c r="N13" i="6" l="1"/>
  <c r="N16" i="6"/>
  <c r="N15" i="6"/>
  <c r="N14" i="6"/>
  <c r="N40" i="1" a="1"/>
  <c r="N170" i="1" a="1"/>
  <c r="N35" i="1" a="1"/>
  <c r="N146" i="1" a="1"/>
  <c r="N26" i="6" a="1"/>
  <c r="N73" i="1" a="1"/>
  <c r="N16" i="1" a="1"/>
  <c r="N77" i="1" a="1"/>
  <c r="N197" i="6" a="1"/>
  <c r="N62" i="1" a="1"/>
  <c r="N95" i="1" a="1"/>
  <c r="N98" i="1" a="1"/>
  <c r="N159" i="6" a="1"/>
  <c r="N94" i="6" a="1"/>
  <c r="N20" i="6" a="1"/>
  <c r="N89" i="1" a="1"/>
  <c r="N144" i="6" a="1"/>
  <c r="N116" i="1" a="1"/>
  <c r="N46" i="1" a="1"/>
  <c r="N124" i="6" a="1"/>
  <c r="N58" i="6" a="1"/>
  <c r="N172" i="1" a="1"/>
  <c r="N134" i="6" a="1"/>
  <c r="N112" i="6" a="1"/>
  <c r="N82" i="6" a="1"/>
  <c r="N17" i="1" a="1"/>
  <c r="N143" i="6" a="1"/>
  <c r="N170" i="6" a="1"/>
  <c r="N39" i="1" a="1"/>
  <c r="N192" i="6" a="1"/>
  <c r="N154" i="6" a="1"/>
  <c r="N107" i="1" a="1"/>
  <c r="N64" i="1" a="1"/>
  <c r="N68" i="6" a="1"/>
  <c r="N54" i="1" a="1"/>
  <c r="N8" i="6" a="1"/>
  <c r="N34" i="1" a="1"/>
  <c r="N43" i="1" a="1"/>
  <c r="N153" i="6" a="1"/>
  <c r="N116" i="6" a="1"/>
  <c r="N145" i="1" a="1"/>
  <c r="N43" i="6" a="1"/>
  <c r="N204" i="6" a="1"/>
  <c r="N74" i="6" a="1"/>
  <c r="N148" i="1" a="1"/>
  <c r="N46" i="6" a="1"/>
  <c r="N137" i="6" a="1"/>
  <c r="N163" i="1" a="1"/>
  <c r="N71" i="1" a="1"/>
  <c r="N77" i="6" a="1"/>
  <c r="N42" i="6" a="1"/>
  <c r="N144" i="1" a="1"/>
  <c r="N21" i="1" a="1"/>
  <c r="N93" i="1" a="1"/>
  <c r="N151" i="6" a="1"/>
  <c r="N131" i="6" a="1"/>
  <c r="N87" i="1" a="1"/>
  <c r="N203" i="6" a="1"/>
  <c r="N142" i="1" a="1"/>
  <c r="N23" i="6" a="1"/>
  <c r="N63" i="6" a="1"/>
  <c r="N118" i="6" a="1"/>
  <c r="N80" i="1" a="1"/>
  <c r="N30" i="6" a="1"/>
  <c r="N162" i="6" a="1"/>
  <c r="N17" i="6" a="1"/>
  <c r="N53" i="6" a="1"/>
  <c r="N214" i="6" a="1"/>
  <c r="N126" i="6" a="1"/>
  <c r="N216" i="6" a="1"/>
  <c r="N7" i="6" a="1"/>
  <c r="N124" i="1" a="1"/>
  <c r="N14" i="1" a="1"/>
  <c r="N58" i="1" a="1"/>
  <c r="N108" i="6" a="1"/>
  <c r="N91" i="1" a="1"/>
  <c r="N30" i="1" a="1"/>
  <c r="N75" i="6" a="1"/>
  <c r="N184" i="6" a="1"/>
  <c r="N70" i="1" a="1"/>
  <c r="N79" i="6" a="1"/>
  <c r="N71" i="6" a="1"/>
  <c r="N84" i="1" a="1"/>
  <c r="N10" i="1" a="1"/>
  <c r="N25" i="1" a="1"/>
  <c r="N56" i="1" a="1"/>
  <c r="N122" i="6" a="1"/>
  <c r="N110" i="1" a="1"/>
  <c r="N125" i="1" a="1"/>
  <c r="N23" i="1" a="1"/>
  <c r="N200" i="6" a="1"/>
  <c r="N24" i="6" a="1"/>
  <c r="N166" i="6" a="1"/>
  <c r="N52" i="6" a="1"/>
  <c r="N56" i="6" a="1"/>
  <c r="N153" i="1" a="1"/>
  <c r="N152" i="1" a="1"/>
  <c r="N19" i="6" a="1"/>
  <c r="N50" i="6" a="1"/>
  <c r="N138" i="1" a="1"/>
  <c r="N32" i="6" a="1"/>
  <c r="N128" i="6" a="1"/>
  <c r="N59" i="1" a="1"/>
  <c r="N27" i="6" a="1"/>
  <c r="N150" i="1" a="1"/>
  <c r="N96" i="1" a="1"/>
  <c r="N9" i="6" a="1"/>
  <c r="N110" i="6" a="1"/>
  <c r="N88" i="6" a="1"/>
  <c r="N94" i="1" a="1"/>
  <c r="N167" i="1" a="1"/>
  <c r="N100" i="6" a="1"/>
  <c r="N179" i="6" a="1"/>
  <c r="N176" i="6" a="1"/>
  <c r="N154" i="1" a="1"/>
  <c r="N109" i="6" a="1"/>
  <c r="N73" i="6" a="1"/>
  <c r="N22" i="1" a="1"/>
  <c r="N105" i="1" a="1"/>
  <c r="N207" i="6" a="1"/>
  <c r="N36" i="1" a="1"/>
  <c r="N147" i="6" a="1"/>
  <c r="N215" i="6" a="1"/>
  <c r="N89" i="6" a="1"/>
  <c r="N67" i="1" a="1"/>
  <c r="N158" i="1" a="1"/>
  <c r="N50" i="1" a="1"/>
  <c r="N167" i="6" a="1"/>
  <c r="N38" i="6" a="1"/>
  <c r="N193" i="6" a="1"/>
  <c r="N111" i="1" a="1"/>
  <c r="N100" i="1" a="1"/>
  <c r="N8" i="1" a="1"/>
  <c r="N102" i="6" a="1"/>
  <c r="N85" i="1" a="1"/>
  <c r="N151" i="1" a="1"/>
  <c r="N92" i="6" a="1"/>
  <c r="N19" i="1" a="1"/>
  <c r="N81" i="1" a="1"/>
  <c r="N107" i="6" a="1"/>
  <c r="N47" i="1" a="1"/>
  <c r="N22" i="6" a="1"/>
  <c r="N115" i="1" a="1"/>
  <c r="N160" i="6" a="1"/>
  <c r="N42" i="1" a="1"/>
  <c r="N60" i="6" a="1"/>
  <c r="N65" i="1" a="1"/>
  <c r="N78" i="1" a="1"/>
  <c r="N173" i="1" a="1"/>
  <c r="N88" i="1" a="1"/>
  <c r="N180" i="1" a="1"/>
  <c r="N82" i="1" a="1"/>
  <c r="N188" i="6" a="1"/>
  <c r="N114" i="1" a="1"/>
  <c r="N161" i="1" a="1"/>
  <c r="N179" i="1" a="1"/>
  <c r="N201" i="6" a="1"/>
  <c r="N67" i="6" a="1"/>
  <c r="N108" i="1" a="1"/>
  <c r="N198" i="6" a="1"/>
  <c r="N165" i="6" a="1"/>
  <c r="N48" i="6" a="1"/>
  <c r="N169" i="6" a="1"/>
  <c r="N18" i="1" a="1"/>
  <c r="N49" i="1" a="1"/>
  <c r="N172" i="6" a="1"/>
  <c r="N155" i="1" a="1"/>
  <c r="N54" i="6" a="1"/>
  <c r="N117" i="6" a="1"/>
  <c r="N149" i="6" a="1"/>
  <c r="N48" i="1" a="1"/>
  <c r="N104" i="6" a="1"/>
  <c r="N33" i="1" a="1"/>
  <c r="N183" i="6" a="1"/>
  <c r="N20" i="1" a="1"/>
  <c r="N33" i="6" a="1"/>
  <c r="N177" i="1" a="1"/>
  <c r="N120" i="1" a="1"/>
  <c r="N25" i="6" a="1"/>
  <c r="N57" i="1" a="1"/>
  <c r="N137" i="1" a="1"/>
  <c r="N163" i="6" a="1"/>
  <c r="N135" i="1" a="1"/>
  <c r="N53" i="1" a="1"/>
  <c r="N189" i="6" a="1"/>
  <c r="N74" i="1" a="1"/>
  <c r="N206" i="6" a="1"/>
  <c r="N141" i="6" a="1"/>
  <c r="N139" i="1" a="1"/>
  <c r="N190" i="6" a="1"/>
  <c r="N111" i="6" a="1"/>
  <c r="N32" i="1" a="1"/>
  <c r="N27" i="1" a="1"/>
  <c r="N118" i="1" a="1"/>
  <c r="N130" i="1" a="1"/>
  <c r="N59" i="6" a="1"/>
  <c r="N152" i="6" a="1"/>
  <c r="N162" i="1" a="1"/>
  <c r="N92" i="1" a="1"/>
  <c r="N96" i="6" a="1"/>
  <c r="N112" i="1" a="1"/>
  <c r="N24" i="1" a="1"/>
  <c r="N83" i="1" a="1"/>
  <c r="N121" i="1" a="1"/>
  <c r="N81" i="6" a="1"/>
  <c r="N104" i="1" a="1"/>
  <c r="N98" i="6" a="1"/>
  <c r="N136" i="6" a="1"/>
  <c r="N103" i="6" a="1"/>
  <c r="N122" i="1" a="1"/>
  <c r="N83" i="6" a="1"/>
  <c r="N28" i="1" a="1"/>
  <c r="N187" i="6" a="1"/>
  <c r="N173" i="6" a="1"/>
  <c r="N52" i="1" a="1"/>
  <c r="N147" i="1" a="1"/>
  <c r="N72" i="1" a="1"/>
  <c r="N90" i="1" a="1"/>
  <c r="N212" i="6" a="1"/>
  <c r="N106" i="6" a="1"/>
  <c r="N123" i="1" a="1"/>
  <c r="N125" i="6" a="1"/>
  <c r="N78" i="6" a="1"/>
  <c r="N86" i="1" a="1"/>
  <c r="N213" i="6" a="1"/>
  <c r="N178" i="1" a="1"/>
  <c r="N126" i="1" a="1"/>
  <c r="N182" i="6" a="1"/>
  <c r="N44" i="6" a="1"/>
  <c r="N69" i="6" a="1"/>
  <c r="N149" i="1" a="1"/>
  <c r="N99" i="1" a="1"/>
  <c r="N132" i="1" a="1"/>
  <c r="N45" i="1" a="1"/>
  <c r="N38" i="1" a="1"/>
  <c r="N135" i="6" a="1"/>
  <c r="N93" i="6" a="1"/>
  <c r="N161" i="6" a="1"/>
  <c r="N139" i="6" a="1"/>
  <c r="N146" i="6" a="1"/>
  <c r="N195" i="6" a="1"/>
  <c r="N95" i="6" a="1"/>
  <c r="N143" i="1" a="1"/>
  <c r="N186" i="6" a="1"/>
  <c r="N12" i="6" a="1"/>
  <c r="N97" i="6" a="1"/>
  <c r="N64" i="6" a="1"/>
  <c r="N168" i="1" a="1"/>
  <c r="N209" i="6" a="1"/>
  <c r="N177" i="6" a="1"/>
  <c r="N175" i="6" a="1"/>
  <c r="N136" i="1" a="1"/>
  <c r="N12" i="1" a="1"/>
  <c r="N28" i="6" a="1"/>
  <c r="N210" i="6" a="1"/>
  <c r="N113" i="1" a="1"/>
  <c r="N68" i="1" a="1"/>
  <c r="N129" i="6" a="1"/>
  <c r="N114" i="6" a="1"/>
  <c r="N211" i="6" a="1"/>
  <c r="N15" i="1" a="1"/>
  <c r="N55" i="1" a="1"/>
  <c r="N123" i="6" a="1"/>
  <c r="N29" i="6" a="1"/>
  <c r="N121" i="6" a="1"/>
  <c r="N185" i="6" a="1"/>
  <c r="N113" i="6" a="1"/>
  <c r="N150" i="6" a="1"/>
  <c r="N164" i="1" a="1"/>
  <c r="N61" i="1" a="1"/>
  <c r="N156" i="6" a="1"/>
  <c r="N11" i="1" a="1"/>
  <c r="N194" i="6" a="1"/>
  <c r="N202" i="6" a="1"/>
  <c r="N31" i="1" a="1"/>
  <c r="N66" i="1" a="1"/>
  <c r="N133" i="6" a="1"/>
  <c r="N155" i="6" a="1"/>
  <c r="N171" i="6" a="1"/>
  <c r="N80" i="6" a="1"/>
  <c r="N90" i="6" a="1"/>
  <c r="N45" i="6" a="1"/>
  <c r="N13" i="1" a="1"/>
  <c r="N57" i="6" a="1"/>
  <c r="N181" i="1" a="1"/>
  <c r="N84" i="6" a="1"/>
  <c r="N140" i="6" a="1"/>
  <c r="N102" i="1" a="1"/>
  <c r="N158" i="6" a="1"/>
  <c r="N51" i="1" a="1"/>
  <c r="N134" i="1" a="1"/>
  <c r="N72" i="6" a="1"/>
  <c r="N40" i="6" a="1"/>
  <c r="N44" i="1" a="1"/>
  <c r="N127" i="6" a="1"/>
  <c r="N87" i="6" a="1"/>
  <c r="N159" i="1" a="1"/>
  <c r="N178" i="6" a="1"/>
  <c r="N164" i="6" a="1"/>
  <c r="N148" i="6" a="1"/>
  <c r="N105" i="6" a="1"/>
  <c r="N51" i="6" a="1"/>
  <c r="N10" i="6" a="1"/>
  <c r="N49" i="6" a="1"/>
  <c r="N138" i="6" a="1"/>
  <c r="N91" i="6" a="1"/>
  <c r="N47" i="6" a="1"/>
  <c r="N132" i="6" a="1"/>
  <c r="N55" i="6" a="1"/>
  <c r="N165" i="1" a="1"/>
  <c r="N41" i="1" a="1"/>
  <c r="N36" i="6" a="1"/>
  <c r="N145" i="6" a="1"/>
  <c r="N115" i="6" a="1"/>
  <c r="N120" i="6" a="1"/>
  <c r="N37" i="6" a="1"/>
  <c r="N127" i="1" a="1"/>
  <c r="N61" i="6" a="1"/>
  <c r="N75" i="1" a="1"/>
  <c r="N169" i="1" a="1"/>
  <c r="N76" i="6" a="1"/>
  <c r="N119" i="6" a="1"/>
  <c r="N156" i="1" a="1"/>
  <c r="N174" i="6" a="1"/>
  <c r="N129" i="1" a="1"/>
  <c r="N157" i="1" a="1"/>
  <c r="N63" i="1" a="1"/>
  <c r="N37" i="1" a="1"/>
  <c r="N191" i="6" a="1"/>
  <c r="N119" i="1" a="1"/>
  <c r="N130" i="6" a="1"/>
  <c r="N142" i="6" a="1"/>
  <c r="N174" i="1" a="1"/>
  <c r="N109" i="1" a="1"/>
  <c r="N176" i="1" a="1"/>
  <c r="N41" i="6" a="1"/>
  <c r="N133" i="1" a="1"/>
  <c r="N103" i="1" a="1"/>
  <c r="N65" i="6" a="1"/>
  <c r="N101" i="1" a="1"/>
  <c r="N7" i="1" a="1"/>
  <c r="N131" i="1" a="1"/>
  <c r="N70" i="6" a="1"/>
  <c r="N117" i="1" a="1"/>
  <c r="N128" i="1" a="1"/>
  <c r="N160" i="1" a="1"/>
  <c r="N181" i="6" a="1"/>
  <c r="N85" i="6" a="1"/>
  <c r="N99" i="6" a="1"/>
  <c r="N34" i="6" a="1"/>
  <c r="N66" i="6" a="1"/>
  <c r="N29" i="1" a="1"/>
  <c r="N141" i="1" a="1"/>
  <c r="N21" i="6" a="1"/>
  <c r="N62" i="6" a="1"/>
  <c r="N79" i="1" a="1"/>
  <c r="N208" i="6" a="1"/>
  <c r="N157" i="6" a="1"/>
  <c r="N106" i="1" a="1"/>
  <c r="N11" i="6" a="1"/>
  <c r="N140" i="1" a="1"/>
  <c r="N166" i="1" a="1"/>
  <c r="N180" i="6" a="1"/>
  <c r="N76" i="1" a="1"/>
  <c r="N168" i="6" a="1"/>
  <c r="N69" i="1" a="1"/>
  <c r="N205" i="6" a="1"/>
  <c r="N9" i="1" a="1"/>
  <c r="N31" i="6" a="1"/>
  <c r="N196" i="6" a="1"/>
  <c r="N199" i="6" a="1"/>
  <c r="N175" i="1" a="1"/>
  <c r="N35" i="6" a="1"/>
  <c r="N101" i="6" a="1"/>
  <c r="N39" i="6" a="1"/>
  <c r="N171" i="1" a="1"/>
  <c r="N97" i="1" a="1"/>
  <c r="N26" i="1" a="1"/>
  <c r="N60" i="1" a="1"/>
  <c r="N86" i="6" a="1"/>
  <c r="N86" i="6" l="1"/>
  <c r="N60" i="1"/>
  <c r="N26" i="1"/>
  <c r="N97" i="1"/>
  <c r="N171" i="1"/>
  <c r="N39" i="6"/>
  <c r="N101" i="6"/>
  <c r="N35" i="6"/>
  <c r="N175" i="1"/>
  <c r="N199" i="6"/>
  <c r="N196" i="6"/>
  <c r="N31" i="6"/>
  <c r="N9" i="1"/>
  <c r="N205" i="6"/>
  <c r="N69" i="1"/>
  <c r="N168" i="6"/>
  <c r="N76" i="1"/>
  <c r="N180" i="6"/>
  <c r="N166" i="1"/>
  <c r="N140" i="1"/>
  <c r="N11" i="6"/>
  <c r="N106" i="1"/>
  <c r="N157" i="6"/>
  <c r="N208" i="6"/>
  <c r="N79" i="1"/>
  <c r="N62" i="6"/>
  <c r="N21" i="6"/>
  <c r="N141" i="1"/>
  <c r="N29" i="1"/>
  <c r="N66" i="6"/>
  <c r="N34" i="6"/>
  <c r="N99" i="6"/>
  <c r="N85" i="6"/>
  <c r="N181" i="6"/>
  <c r="N160" i="1"/>
  <c r="N128" i="1"/>
  <c r="N117" i="1"/>
  <c r="N70" i="6"/>
  <c r="N131" i="1"/>
  <c r="N7" i="1"/>
  <c r="O7" i="1" s="1"/>
  <c r="N101" i="1"/>
  <c r="N65" i="6"/>
  <c r="N103" i="1"/>
  <c r="N133" i="1"/>
  <c r="N41" i="6"/>
  <c r="N176" i="1"/>
  <c r="N109" i="1"/>
  <c r="N174" i="1"/>
  <c r="N142" i="6"/>
  <c r="N130" i="6"/>
  <c r="N119" i="1"/>
  <c r="N191" i="6"/>
  <c r="N37" i="1"/>
  <c r="N63" i="1"/>
  <c r="N157" i="1"/>
  <c r="N129" i="1"/>
  <c r="N174" i="6"/>
  <c r="N156" i="1"/>
  <c r="N119" i="6"/>
  <c r="N76" i="6"/>
  <c r="N169" i="1"/>
  <c r="N75" i="1"/>
  <c r="N61" i="6"/>
  <c r="N127" i="1"/>
  <c r="N37" i="6"/>
  <c r="N120" i="6"/>
  <c r="N115" i="6"/>
  <c r="N145" i="6"/>
  <c r="N36" i="6"/>
  <c r="N41" i="1"/>
  <c r="N165" i="1"/>
  <c r="N55" i="6"/>
  <c r="N132" i="6"/>
  <c r="N47" i="6"/>
  <c r="N91" i="6"/>
  <c r="N138" i="6"/>
  <c r="N49" i="6"/>
  <c r="N10" i="6"/>
  <c r="N51" i="6"/>
  <c r="N105" i="6"/>
  <c r="N148" i="6"/>
  <c r="N164" i="6"/>
  <c r="N178" i="6"/>
  <c r="N159" i="1"/>
  <c r="N87" i="6"/>
  <c r="N127" i="6"/>
  <c r="N44" i="1"/>
  <c r="N40" i="6"/>
  <c r="N72" i="6"/>
  <c r="N134" i="1"/>
  <c r="N51" i="1"/>
  <c r="N158" i="6"/>
  <c r="N102" i="1"/>
  <c r="N140" i="6"/>
  <c r="N84" i="6"/>
  <c r="N181" i="1"/>
  <c r="N57" i="6"/>
  <c r="N13" i="1"/>
  <c r="N45" i="6"/>
  <c r="N90" i="6"/>
  <c r="N80" i="6"/>
  <c r="N171" i="6"/>
  <c r="N155" i="6"/>
  <c r="N133" i="6"/>
  <c r="N66" i="1"/>
  <c r="N31" i="1"/>
  <c r="N202" i="6"/>
  <c r="N194" i="6"/>
  <c r="N11" i="1"/>
  <c r="N156" i="6"/>
  <c r="N61" i="1"/>
  <c r="N164" i="1"/>
  <c r="N150" i="6"/>
  <c r="N113" i="6"/>
  <c r="N185" i="6"/>
  <c r="N121" i="6"/>
  <c r="N29" i="6"/>
  <c r="N123" i="6"/>
  <c r="N55" i="1"/>
  <c r="N15" i="1"/>
  <c r="N211" i="6"/>
  <c r="N114" i="6"/>
  <c r="N129" i="6"/>
  <c r="N68" i="1"/>
  <c r="N113" i="1"/>
  <c r="N210" i="6"/>
  <c r="N28" i="6"/>
  <c r="N12" i="1"/>
  <c r="N136" i="1"/>
  <c r="N175" i="6"/>
  <c r="N177" i="6"/>
  <c r="N209" i="6"/>
  <c r="N168" i="1"/>
  <c r="N64" i="6"/>
  <c r="N97" i="6"/>
  <c r="N12" i="6"/>
  <c r="N186" i="6"/>
  <c r="N143" i="1"/>
  <c r="N95" i="6"/>
  <c r="N195" i="6"/>
  <c r="N146" i="6"/>
  <c r="N139" i="6"/>
  <c r="N161" i="6"/>
  <c r="N93" i="6"/>
  <c r="N135" i="6"/>
  <c r="N38" i="1"/>
  <c r="N45" i="1"/>
  <c r="N132" i="1"/>
  <c r="N99" i="1"/>
  <c r="N149" i="1"/>
  <c r="N69" i="6"/>
  <c r="N44" i="6"/>
  <c r="N182" i="6"/>
  <c r="N126" i="1"/>
  <c r="N178" i="1"/>
  <c r="N213" i="6"/>
  <c r="N86" i="1"/>
  <c r="N78" i="6"/>
  <c r="N125" i="6"/>
  <c r="N123" i="1"/>
  <c r="N106" i="6"/>
  <c r="N212" i="6"/>
  <c r="N90" i="1"/>
  <c r="N72" i="1"/>
  <c r="N147" i="1"/>
  <c r="N52" i="1"/>
  <c r="N173" i="6"/>
  <c r="N187" i="6"/>
  <c r="N28" i="1"/>
  <c r="N83" i="6"/>
  <c r="N122" i="1"/>
  <c r="N103" i="6"/>
  <c r="N136" i="6"/>
  <c r="N98" i="6"/>
  <c r="N104" i="1"/>
  <c r="N81" i="6"/>
  <c r="N121" i="1"/>
  <c r="N83" i="1"/>
  <c r="N24" i="1"/>
  <c r="N112" i="1"/>
  <c r="N96" i="6"/>
  <c r="N92" i="1"/>
  <c r="N162" i="1"/>
  <c r="N152" i="6"/>
  <c r="N59" i="6"/>
  <c r="N130" i="1"/>
  <c r="N118" i="1"/>
  <c r="N27" i="1"/>
  <c r="N32" i="1"/>
  <c r="N111" i="6"/>
  <c r="N190" i="6"/>
  <c r="N139" i="1"/>
  <c r="N141" i="6"/>
  <c r="N206" i="6"/>
  <c r="N74" i="1"/>
  <c r="N189" i="6"/>
  <c r="N53" i="1"/>
  <c r="N135" i="1"/>
  <c r="N163" i="6"/>
  <c r="N137" i="1"/>
  <c r="N57" i="1"/>
  <c r="N25" i="6"/>
  <c r="N120" i="1"/>
  <c r="N177" i="1"/>
  <c r="N33" i="6"/>
  <c r="N20" i="1"/>
  <c r="N183" i="6"/>
  <c r="N33" i="1"/>
  <c r="N104" i="6"/>
  <c r="N48" i="1"/>
  <c r="N149" i="6"/>
  <c r="N117" i="6"/>
  <c r="N54" i="6"/>
  <c r="N155" i="1"/>
  <c r="N172" i="6"/>
  <c r="N49" i="1"/>
  <c r="N18" i="1"/>
  <c r="N169" i="6"/>
  <c r="N48" i="6"/>
  <c r="N165" i="6"/>
  <c r="N198" i="6"/>
  <c r="N108" i="1"/>
  <c r="N67" i="6"/>
  <c r="N201" i="6"/>
  <c r="N179" i="1"/>
  <c r="N161" i="1"/>
  <c r="N114" i="1"/>
  <c r="N188" i="6"/>
  <c r="N82" i="1"/>
  <c r="N180" i="1"/>
  <c r="N88" i="1"/>
  <c r="N173" i="1"/>
  <c r="N78" i="1"/>
  <c r="N65" i="1"/>
  <c r="N60" i="6"/>
  <c r="N42" i="1"/>
  <c r="N160" i="6"/>
  <c r="N115" i="1"/>
  <c r="N22" i="6"/>
  <c r="N47" i="1"/>
  <c r="N107" i="6"/>
  <c r="N81" i="1"/>
  <c r="N19" i="1"/>
  <c r="N92" i="6"/>
  <c r="N151" i="1"/>
  <c r="N85" i="1"/>
  <c r="N102" i="6"/>
  <c r="N8" i="1"/>
  <c r="O8" i="1" s="1"/>
  <c r="N100" i="1"/>
  <c r="N111" i="1"/>
  <c r="N193" i="6"/>
  <c r="N38" i="6"/>
  <c r="N167" i="6"/>
  <c r="N50" i="1"/>
  <c r="N158" i="1"/>
  <c r="N67" i="1"/>
  <c r="N89" i="6"/>
  <c r="N215" i="6"/>
  <c r="N147" i="6"/>
  <c r="N36" i="1"/>
  <c r="N207" i="6"/>
  <c r="N105" i="1"/>
  <c r="N22" i="1"/>
  <c r="N73" i="6"/>
  <c r="N109" i="6"/>
  <c r="N154" i="1"/>
  <c r="N176" i="6"/>
  <c r="N179" i="6"/>
  <c r="N100" i="6"/>
  <c r="N167" i="1"/>
  <c r="N94" i="1"/>
  <c r="N88" i="6"/>
  <c r="N110" i="6"/>
  <c r="N9" i="6"/>
  <c r="N96" i="1"/>
  <c r="N150" i="1"/>
  <c r="N27" i="6"/>
  <c r="N59" i="1"/>
  <c r="N128" i="6"/>
  <c r="N32" i="6"/>
  <c r="N138" i="1"/>
  <c r="N50" i="6"/>
  <c r="N19" i="6"/>
  <c r="N152" i="1"/>
  <c r="N153" i="1"/>
  <c r="N56" i="6"/>
  <c r="N52" i="6"/>
  <c r="N166" i="6"/>
  <c r="N24" i="6"/>
  <c r="N200" i="6"/>
  <c r="N23" i="1"/>
  <c r="N125" i="1"/>
  <c r="N110" i="1"/>
  <c r="N122" i="6"/>
  <c r="N56" i="1"/>
  <c r="N25" i="1"/>
  <c r="N10" i="1"/>
  <c r="N84" i="1"/>
  <c r="N71" i="6"/>
  <c r="N79" i="6"/>
  <c r="N70" i="1"/>
  <c r="N184" i="6"/>
  <c r="N75" i="6"/>
  <c r="N30" i="1"/>
  <c r="N91" i="1"/>
  <c r="N108" i="6"/>
  <c r="N58" i="1"/>
  <c r="N14" i="1"/>
  <c r="N124" i="1"/>
  <c r="N7" i="6"/>
  <c r="N216" i="6"/>
  <c r="N126" i="6"/>
  <c r="N214" i="6"/>
  <c r="N53" i="6"/>
  <c r="N17" i="6"/>
  <c r="N162" i="6"/>
  <c r="N30" i="6"/>
  <c r="N80" i="1"/>
  <c r="N118" i="6"/>
  <c r="N63" i="6"/>
  <c r="N23" i="6"/>
  <c r="N142" i="1"/>
  <c r="N203" i="6"/>
  <c r="N87" i="1"/>
  <c r="N131" i="6"/>
  <c r="N151" i="6"/>
  <c r="N93" i="1"/>
  <c r="N21" i="1"/>
  <c r="N144" i="1"/>
  <c r="N42" i="6"/>
  <c r="N77" i="6"/>
  <c r="N71" i="1"/>
  <c r="N163" i="1"/>
  <c r="N137" i="6"/>
  <c r="N46" i="6"/>
  <c r="N148" i="1"/>
  <c r="N74" i="6"/>
  <c r="N204" i="6"/>
  <c r="N43" i="6"/>
  <c r="N145" i="1"/>
  <c r="N116" i="6"/>
  <c r="N153" i="6"/>
  <c r="N43" i="1"/>
  <c r="N34" i="1"/>
  <c r="N8" i="6"/>
  <c r="N54" i="1"/>
  <c r="N68" i="6"/>
  <c r="N64" i="1"/>
  <c r="N107" i="1"/>
  <c r="N154" i="6"/>
  <c r="N192" i="6"/>
  <c r="N39" i="1"/>
  <c r="N170" i="6"/>
  <c r="N143" i="6"/>
  <c r="N17" i="1"/>
  <c r="N82" i="6"/>
  <c r="N112" i="6"/>
  <c r="N134" i="6"/>
  <c r="N172" i="1"/>
  <c r="N58" i="6"/>
  <c r="N124" i="6"/>
  <c r="N46" i="1"/>
  <c r="N116" i="1"/>
  <c r="N144" i="6"/>
  <c r="N89" i="1"/>
  <c r="N20" i="6"/>
  <c r="N94" i="6"/>
  <c r="N159" i="6"/>
  <c r="N98" i="1"/>
  <c r="N95" i="1"/>
  <c r="N62" i="1"/>
  <c r="N197" i="6"/>
  <c r="N77" i="1"/>
  <c r="N16" i="1"/>
  <c r="N73" i="1"/>
  <c r="N26"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<sst xmlns="http://schemas.openxmlformats.org/spreadsheetml/2006/main" count="366" uniqueCount="208">
  <si>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</si>
  <si>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</si>
  <si>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</si>
  <si>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</si>
  <si>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</si>
  <si>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</si>
  <si>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</si>
  <si>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</si>
  <si>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</si>
  <si>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</si>
  <si>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</si>
  <si>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</si>
  <si>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</si>
  <si>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</si>
  <si>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</si>
  <si>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</si>
  <si>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</si>
  <si>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</si>
  <si>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</si>
  <si>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</si>
  <si>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</si>
  <si>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</si>
  <si>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</si>
  <si>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</si>
  <si>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</si>
  <si>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</si>
  <si>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</si>
  <si>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</si>
  <si>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</si>
  <si>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</si>
  <si>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</si>
  <si>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</si>
  <si>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</si>
  <si>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</si>
  <si>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</si>
  <si>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</si>
  <si>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</si>
  <si>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</si>
  <si>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</si>
  <si>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</si>
  <si>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</si>
  <si>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</si>
  <si>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</si>
  <si>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</si>
  <si>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</si>
  <si>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</si>
  <si>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</si>
  <si>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</si>
  <si>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</si>
  <si>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</si>
  <si>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</si>
  <si>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</si>
  <si>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</si>
  <si>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Hong Kong Tennis Open - Hong Kong, World Tour, HKG, Hard, 27/10/2025, $275K, WTA 250                                                                                                                                                                                                                                                        </t>
  </si>
  <si>
    <t>Cristina Bucsa</t>
  </si>
  <si>
    <t>ESP</t>
  </si>
  <si>
    <t>Emiliana Arango</t>
  </si>
  <si>
    <t>COL</t>
  </si>
  <si>
    <t>Sorana Cirstea</t>
  </si>
  <si>
    <t>ROU</t>
  </si>
  <si>
    <t>Ajla Tomljanovic</t>
  </si>
  <si>
    <t>AUS</t>
  </si>
  <si>
    <t>Eva Lys</t>
  </si>
  <si>
    <t>GER</t>
  </si>
  <si>
    <t>Leylah Annie Fernandez</t>
  </si>
  <si>
    <t>CAN</t>
  </si>
  <si>
    <t xml:space="preserve">Jiangxi Open - Jiujiang, World Tour, CHN, Hard, 27/10/2025, $275K, WTA 250                                                                                                                                                                                                                                                        </t>
  </si>
  <si>
    <t>Zhuoxuan Bai</t>
  </si>
  <si>
    <t>CHN</t>
  </si>
  <si>
    <t>&gt;900</t>
  </si>
  <si>
    <t>Hanyu Guo</t>
  </si>
  <si>
    <t>Alycia Parks</t>
  </si>
  <si>
    <t>USA</t>
  </si>
  <si>
    <t>Kaja Juvan</t>
  </si>
  <si>
    <t>SLO</t>
  </si>
  <si>
    <t>N/A</t>
  </si>
  <si>
    <t>Elisabetta Cocciaretto</t>
  </si>
  <si>
    <t>ITA</t>
  </si>
  <si>
    <t>Lilli Tagger</t>
  </si>
  <si>
    <t>AUT</t>
  </si>
  <si>
    <t>Ella Seidel</t>
  </si>
  <si>
    <t>Tamara Korpatsch</t>
  </si>
  <si>
    <t>Yulia Putintseva</t>
  </si>
  <si>
    <t>KAZ</t>
  </si>
  <si>
    <t>Wushuang Zheng</t>
  </si>
  <si>
    <t>Elena Pridankina</t>
  </si>
  <si>
    <t>RUS</t>
  </si>
  <si>
    <t>Viktorija Golubic</t>
  </si>
  <si>
    <t>SUI</t>
  </si>
  <si>
    <t xml:space="preserve">Chennai Open - Chennai, World Tour, IND, Hard, 27/10/2025, $275K, WTA 250                                                                                                                                                                                                                                                        </t>
  </si>
  <si>
    <t>Katarzyna Kawa</t>
  </si>
  <si>
    <t>POL</t>
  </si>
  <si>
    <t>Lucia Bronzetti</t>
  </si>
  <si>
    <t>x</t>
  </si>
  <si>
    <r>
      <t xml:space="preserve">1st meeting. Hard win %'s are close. Slight edge for Bronzetti in 2025. 
Kawa reached a CH 2nd round in Sep. CH q final in Feb. 
Bronzetti reached the 4th Round in Cincinnati 2025, 3rd Round in Indian Wells 2025, Semi finals in Guangzhou 2024.
12 month and 2025 stats are stronger for Bronzetti. 
</t>
    </r>
    <r>
      <rPr>
        <b/>
        <sz val="12"/>
        <color theme="1"/>
        <rFont val="Calibri"/>
        <family val="2"/>
        <scheme val="minor"/>
      </rPr>
      <t>Back Bronzetti around 1.85 to 2.00 and remove liability at 1.45.</t>
    </r>
  </si>
  <si>
    <t>Thasaporn Naklo</t>
  </si>
  <si>
    <t>THA</t>
  </si>
  <si>
    <t>Diane Parry</t>
  </si>
  <si>
    <t>FRA</t>
  </si>
  <si>
    <r>
      <t xml:space="preserve">1st meeting. Hard win %'s are even. 
Naklo lost in the qual rounds. She plays mostly ITF's. very little success on hard in the last year.
Parry reached the 3rd round of the US Open. Semi final in Osaka 2024.
</t>
    </r>
    <r>
      <rPr>
        <b/>
        <sz val="12"/>
        <color theme="1"/>
        <rFont val="Calibri"/>
        <family val="2"/>
        <scheme val="minor"/>
      </rPr>
      <t xml:space="preserve">Back Parry if she loses set 1. It would be a surprise if Naklo is competitive. </t>
    </r>
  </si>
  <si>
    <t>Zeynep Sonmez</t>
  </si>
  <si>
    <t>TUR</t>
  </si>
  <si>
    <t>Tatiana Prozorova</t>
  </si>
  <si>
    <r>
      <t xml:space="preserve">1st meeting. Hard win %'s are better for Prozorova.
Sonmez reached the 2nd round in Ningbo. 3rd Round in Beijing 2025, Quarter finals in Merida 2025, Title in Merida 2024.
Prozorova has not won a main draw WTA hard match in the last year. Her best results are in ITF's. 
2025 WTA stats favour Prozorova overall. Most of her matches were in qual rounds. Recent results are better for Sonmez. 
</t>
    </r>
    <r>
      <rPr>
        <b/>
        <sz val="12"/>
        <color theme="1"/>
        <rFont val="Calibri"/>
        <family val="2"/>
        <scheme val="minor"/>
      </rPr>
      <t>Back Sonmez around 2.10 to 2.30 and remove liability at 1.70.</t>
    </r>
  </si>
  <si>
    <t>Lanlana Tararudee</t>
  </si>
  <si>
    <t>Maria Timofeeva</t>
  </si>
  <si>
    <r>
      <t xml:space="preserve">Timofeeva 1-0 (July 2025, hard, 2 sets). Hard win %'s favour Timofeeva. 
Tararudee reached a CH final in July. CH q final in Feb. 
Timofeeva reached a CH q final in Oct. 
12 month WTA stats are better for Tararudee on serve (small number of matches). 12 month CH stats also favour her on serve. 12 month ITF stats are better for Timofeeva. Decent chance of 3 sets. 
</t>
    </r>
    <r>
      <rPr>
        <b/>
        <sz val="12"/>
        <color theme="1"/>
        <rFont val="Calibri"/>
        <family val="2"/>
        <scheme val="minor"/>
      </rPr>
      <t>Back Timofeeva around 2.20 to 2.30 and remove liability at 1.70.</t>
    </r>
    <r>
      <rPr>
        <sz val="12"/>
        <color theme="1"/>
        <rFont val="Calibri"/>
        <family val="2"/>
        <scheme val="minor"/>
      </rPr>
      <t xml:space="preserve">
</t>
    </r>
  </si>
  <si>
    <t>Vaishnavi Adkar</t>
  </si>
  <si>
    <t>IND</t>
  </si>
  <si>
    <t>Donna Vekic</t>
  </si>
  <si>
    <t>CRO</t>
  </si>
  <si>
    <r>
      <t xml:space="preserve">1st meeting. Hard win %'s favour Adkar. 
Adkar lost in the qual rounds. Almost all her matches were in ITF's in the last year. 
Vekic reached the 2nd round of the US Open. 2nd round in Monterrey. 4th round in Indian Wells. 4th round of the Australian Open. 
</t>
    </r>
    <r>
      <rPr>
        <b/>
        <sz val="12"/>
        <color theme="1"/>
        <rFont val="Calibri"/>
        <family val="2"/>
        <scheme val="minor"/>
      </rPr>
      <t>We can try a lay on Vekic and remove liability at 1.03 to 1.05 but She needs to have a really poor day to allow Adkar to be competitive.</t>
    </r>
  </si>
  <si>
    <t>Nao Hibino</t>
  </si>
  <si>
    <t>JPN</t>
  </si>
  <si>
    <t>Mia Pohankova</t>
  </si>
  <si>
    <t>SVK</t>
  </si>
  <si>
    <r>
      <t xml:space="preserve">1st meeting. Hard win %'s are better for Pohankova.
Hibino reached the 2nd rounds in Auckland and Hong Kong. 
Pohankova reached the q finals of the US Open juniors. Semi final of the Aus Open juniors. She won the Wimbledon junior title and made the 3rd round of the French Open juniors. 
Pohankova has a lot of potential on all surfaces. 
</t>
    </r>
    <r>
      <rPr>
        <b/>
        <sz val="12"/>
        <color theme="1"/>
        <rFont val="Calibri"/>
        <family val="2"/>
        <scheme val="minor"/>
      </rPr>
      <t xml:space="preserve">Lay Hibino around 1.60 and remove liability at 2.10. </t>
    </r>
  </si>
  <si>
    <t>Polina Iatcenko</t>
  </si>
  <si>
    <t>Alina Charaeva</t>
  </si>
  <si>
    <r>
      <t xml:space="preserve">H2H 1-1. Most recent Feb 2024, hard, Charaeva in 3. Iatcenko won on hard in July 2023, 2 sets. Hard win %'s favour Iatcenko. 
Iatcenko won a CH title in Sep. Most of her matches have been in ITF's. 
Charaeva had 2 CH 2nd rounds in July. Her best results were in ITF's.
12 month ITF stats are stronger for Iatcenko. Recent performances favour her. 
</t>
    </r>
    <r>
      <rPr>
        <b/>
        <sz val="12"/>
        <color theme="1"/>
        <rFont val="Calibri"/>
        <family val="2"/>
        <scheme val="minor"/>
      </rPr>
      <t xml:space="preserve">Lay Charaeva around 1.60 and remove liability at 2.10. </t>
    </r>
  </si>
  <si>
    <t>Janice Tjen</t>
  </si>
  <si>
    <t>INA</t>
  </si>
  <si>
    <t>Caroline Werner</t>
  </si>
  <si>
    <r>
      <t xml:space="preserve">1st meeting. Hard win %'s are better for Tjen.
Tjen won a CH title in Oct. Final in Sao Paolo. 2nd round of the US Open. 
Werner has come through the qual rounds. Most of her matches in the last year were in ITF's. 
12 month WTA stats favour Tjen on serve. 
</t>
    </r>
    <r>
      <rPr>
        <b/>
        <sz val="12"/>
        <color theme="1"/>
        <rFont val="Calibri"/>
        <family val="2"/>
        <scheme val="minor"/>
      </rPr>
      <t>Back Tjen if she loses set 1.</t>
    </r>
  </si>
  <si>
    <t>Kimberly Birrell</t>
  </si>
  <si>
    <t>Nikola Bartunkova</t>
  </si>
  <si>
    <t>CZE</t>
  </si>
  <si>
    <r>
      <t xml:space="preserve">1st meeting. Hard win %'s are better for Bartunkova.
Birrell reached 2nd rounds in Cincinnati, Miami, Indian Wells and Austin. Quarter finals in Brisbane. 
Bartunkova reached a CH final in Oct. Semi finals in Guadalajara 2025. 
12 month and 2025 WTA stats favour Bartunkova on serve. 
</t>
    </r>
    <r>
      <rPr>
        <b/>
        <sz val="12"/>
        <color theme="1"/>
        <rFont val="Calibri"/>
        <family val="2"/>
        <scheme val="minor"/>
      </rPr>
      <t>Lay Birrell around 1.60 and remove liability at 2.10. Chance of 3 sets.</t>
    </r>
  </si>
  <si>
    <t>Arianne Hartono</t>
  </si>
  <si>
    <t>NED</t>
  </si>
  <si>
    <t>Joanna Garland</t>
  </si>
  <si>
    <t>TPE</t>
  </si>
  <si>
    <r>
      <t xml:space="preserve">1st meeting. Hard win %'s are better for Garland. 
Hartono has come through the qual rounds. 3 CH 2nd rounds in 2025. 
Garland reached a CH 2nd round in Oct. Most of her matches were in ITF's. 
12 month WTA stats favour Garland. 12 month ITF stats are much stronger for Garland. 
</t>
    </r>
    <r>
      <rPr>
        <b/>
        <sz val="12"/>
        <color theme="1"/>
        <rFont val="Calibri"/>
        <family val="2"/>
        <scheme val="minor"/>
      </rPr>
      <t>Back Garland around 1.85 to 2.00 and remove liability at 1.50.</t>
    </r>
  </si>
  <si>
    <t>Maaya Rajeshwaran Revathi</t>
  </si>
  <si>
    <t>Shrivalli Rashmikaa Bhamidipaty</t>
  </si>
  <si>
    <r>
      <t xml:space="preserve">1st meeting. Hard win %'s are better for Revathi. 
Revathi reached the semi finals of a CH in Feb. 
Bhamidipaty reached a CH q final in Feb. Most of her matches were in ITF's.
12 month CH and ITF stats are stronger for Bhamidipaty.
</t>
    </r>
    <r>
      <rPr>
        <b/>
        <sz val="12"/>
        <color theme="1"/>
        <rFont val="Calibri"/>
        <family val="2"/>
        <scheme val="minor"/>
      </rPr>
      <t xml:space="preserve">Back Bhamidipaty around 2.20 to 2.30 and remove liability at 1.70. </t>
    </r>
  </si>
  <si>
    <t>Mei Yamaguchi</t>
  </si>
  <si>
    <t>Francesca Jones</t>
  </si>
  <si>
    <t>GBR</t>
  </si>
  <si>
    <r>
      <t xml:space="preserve">1st meeting. Hard win %'s favour Jones.
Yamaguchi has come through the qual rounds. CH 2nd round in Sep. CH q final in Feb. Most of her matches were in ITF's. 
Jones reached the Semi finals in Sao Paolo. CH q final in Sep. 2nd round in Merida. CH semi in Feb. 
12 month and 2025 WTA stats favour Jones.
</t>
    </r>
    <r>
      <rPr>
        <b/>
        <sz val="12"/>
        <color theme="1"/>
        <rFont val="Calibri"/>
        <family val="2"/>
        <scheme val="minor"/>
      </rPr>
      <t xml:space="preserve">Back Jones around 1.70 or if she loses set 1. </t>
    </r>
  </si>
  <si>
    <t>Mai Hontama</t>
  </si>
  <si>
    <t>Storm Hunter</t>
  </si>
  <si>
    <r>
      <t xml:space="preserve">1st meeting. Hard win %'s favour Hontama. 
Hontama reached CH q finals in July and Feb. No main draw WTA wins in the last year.
Hunter reached the 2nd round in Guadalajara. 
12 month WTA stats favour Hontama. Hunter played 3 matches in Sep and performed well. Chance of 3 sets. 
</t>
    </r>
    <r>
      <rPr>
        <b/>
        <sz val="12"/>
        <color theme="1"/>
        <rFont val="Calibri"/>
        <family val="2"/>
        <scheme val="minor"/>
      </rPr>
      <t xml:space="preserve">Lay Hontama around 1.50 and remove liability at 1.90. </t>
    </r>
  </si>
  <si>
    <t>Leolia Jeanjean</t>
  </si>
  <si>
    <t>Nina Stojanovic</t>
  </si>
  <si>
    <t>SRB</t>
  </si>
  <si>
    <r>
      <t xml:space="preserve">Jeanjean 1-0 (Dec 2024, clay, 2 sets). 12 month hard win %'s are even. Jeanjean leads in 2025. 
Jeanjean reached the 2nd round in Cincinnati. 2nd round in Prague. 
Stojanovic reached a CH q final in Jan. Quarter finals in Merida 2024. 
12 month and 2025 WTA stats favour Jeanjean on serve.
</t>
    </r>
    <r>
      <rPr>
        <b/>
        <sz val="12"/>
        <color theme="1"/>
        <rFont val="Calibri"/>
        <family val="2"/>
        <scheme val="minor"/>
      </rPr>
      <t xml:space="preserve">Back Jeanjean around 1.90 to 2.10 and remove liability at 1.55. </t>
    </r>
  </si>
  <si>
    <t>Astrid Lew Yan Foon</t>
  </si>
  <si>
    <t>Linda Fruhvirtova</t>
  </si>
  <si>
    <r>
      <t xml:space="preserve">1st meeting. Hard win %'s are better for Foon. 
Foon has come through the qual rounds. Almost all her matches in the last 12 months were in ITF's. 
Fruhvirtova reached a CH 2nd round in Sep. CH final in March. 3rd round in Miami. 2nd round in Jiujiang 2024. 
</t>
    </r>
    <r>
      <rPr>
        <b/>
        <sz val="12"/>
        <color theme="1"/>
        <rFont val="Calibri"/>
        <family val="2"/>
        <scheme val="minor"/>
      </rPr>
      <t>Back Fruhvirtova around 1.70 to 1.80 and remove liability at 1.40.</t>
    </r>
  </si>
  <si>
    <t>Sahaja Yamalapalli</t>
  </si>
  <si>
    <t>Priska Madelyn Nugroho</t>
  </si>
  <si>
    <r>
      <t xml:space="preserve">Nugroho 1-0 (Nov 2022, hard, 3 sets). Hard win %'s are a little better for Nugroho. 
Yamalapalli gets a wild card entry. CH 2nd round in Oct. She plays mostly ITF's. Very little hard court success in the last year.
Nugroho lost in the qual rounds. CH semi final in Oct. Most of her matches were in ITF's. ITF title and 2 semi finals in the last year. 
</t>
    </r>
    <r>
      <rPr>
        <b/>
        <sz val="12"/>
        <color theme="1"/>
        <rFont val="Calibri"/>
        <family val="2"/>
        <scheme val="minor"/>
      </rPr>
      <t>Back Nugroho around 2.20 to 2.30 and remove liability at 1.75.</t>
    </r>
  </si>
  <si>
    <r>
      <t xml:space="preserve">1st meeting. Hard win %'s favour Juvan.
Parks came through the 1st round when Zhu retired. She reached the Semi finals in Monterrey 2025, Semi finals in Auckland 2025.
Juvan beat a tired Liu in 3 sets in the 1st round. She won a CH title in Oct. 
Recent performances on hard are better for Juvan. 2025 stats favour her overall. 
</t>
    </r>
    <r>
      <rPr>
        <b/>
        <sz val="12"/>
        <color theme="1"/>
        <rFont val="Calibri"/>
        <family val="2"/>
        <scheme val="minor"/>
      </rPr>
      <t xml:space="preserve">Back Juvan around 1.85 to 2.00 and remove liability at 1.45. </t>
    </r>
  </si>
  <si>
    <r>
      <t xml:space="preserve">1st meeting. Hard win %'s favour Tagger.
Cocciaretto came through the 1st round when Osorio retired. She  reached the Quarter finals in Guangzhou. 3 WTA 2nd rounds in 2025.
Tagger gets a wild card this week. Easy win over Chenting Zhu in the 1st round. Quarter finals of the Aus Open juniors. 
Recent performances are better for Cocciaretto. 
</t>
    </r>
    <r>
      <rPr>
        <b/>
        <sz val="12"/>
        <color theme="1"/>
        <rFont val="Calibri"/>
        <family val="2"/>
        <scheme val="minor"/>
      </rPr>
      <t>Back Cocciaretto around 1.70 to 1.85 and remove liability at 1.40.</t>
    </r>
  </si>
  <si>
    <r>
      <t xml:space="preserve">Korpatsch 1-0 (July 2024, clay, 3 sets). Hard win %'s are better for Seidel.
Seidel lost in the 1st round last year. Easy win in the 1st round. Quarter finals in Guangzhou, 2nd round in Beijing, Quarter finals in Seoul 2025, 4th Round in Cincinnati 2025.
Korpatsch reached the 2nd round last year. She came through the 1st round when Kudermetova retired after 3 games. CH q final in Sep. 
2025 stats are stronger for Seidel. 
</t>
    </r>
    <r>
      <rPr>
        <b/>
        <sz val="12"/>
        <color theme="1"/>
        <rFont val="Calibri"/>
        <family val="2"/>
        <scheme val="minor"/>
      </rPr>
      <t>Back Seidel around 1.70 or if she loses set 1.</t>
    </r>
  </si>
  <si>
    <r>
      <t xml:space="preserve">1st meeting. hard win %'s are better for Golubic. 
Pridankina reached the 2nd round last season. This week she lost in the qual rounds. 3rd set tie break win over Yuan as huge underdog in the 1st round. CH q final in Sep. 
Golubic won the title last season. Easy win in the 1st round. Quarter finals in Osaka 2025, Quarter finals in Cleveland 2025. CH title in October. CH final in Aug. 
12 month WTA stats are stronger for Golubic. 
</t>
    </r>
    <r>
      <rPr>
        <b/>
        <sz val="12"/>
        <color theme="1"/>
        <rFont val="Calibri"/>
        <family val="2"/>
        <scheme val="minor"/>
      </rPr>
      <t xml:space="preserve">Back Golubic around 1.70 and remove liability at 1.40. </t>
    </r>
  </si>
  <si>
    <r>
      <t xml:space="preserve">1st meeting. Hard win %'s are better for Zheng. 
Putintseva had an easy win in the 1st round. She reached the 2nd round in Guangzhou. 2nd round of the US Open. 3rd Round at the Australian Open 2025, Semi finals in Adelaide 2025.
Zheng lost in the 1st round last year. 2 sets win in the 1st round as huge underdog. She plays mostly ITF's. 
</t>
    </r>
    <r>
      <rPr>
        <b/>
        <sz val="12"/>
        <color theme="1"/>
        <rFont val="Calibri"/>
        <family val="2"/>
        <scheme val="minor"/>
      </rPr>
      <t>Back Putintseva if she loses set 1.</t>
    </r>
  </si>
  <si>
    <t>Viktoria Morvayova</t>
  </si>
  <si>
    <t>Maya Joint</t>
  </si>
  <si>
    <r>
      <t xml:space="preserve">1st meeting. Hard win %'s are better for Morvayova.
Morvayova has come through the qual rounds. Easy win in the 1st round over Wong. Most of her matches were in ITF's. 
Joint had a 3 sets win over Sevastova in the 1st round. She reached the 2nd round in Tokyo. 2nd round in Wuhan, 3rd Round in Beijing 2025, Semi finals in Seoul 2025, 3rd Round in Cincinnati 2025, Quarter finals in Merida 2025, Semi finals in Hobart 2025.
Recent performances are better for Joint. 
</t>
    </r>
    <r>
      <rPr>
        <b/>
        <sz val="12"/>
        <color theme="1"/>
        <rFont val="Calibri"/>
        <family val="2"/>
        <scheme val="minor"/>
      </rPr>
      <t>We can try a lay of Joint and remove liability at 1.06. Back her if she goes a set and a break behind.</t>
    </r>
  </si>
  <si>
    <r>
      <t xml:space="preserve">Tomljanovic 3-1. Most recent June 2025, grass, Tomljanovic in 2. Cirstea won on hard in 2022, 2 sets. Tomljanovic won on hard in 2018 and 2014. hard win %'s are better for Cirstea. 
Cirstea had a 2 sets win over Galfi in the 1st round. She reached the Semi finals in Osaka 2025, 2nd round in Wuhan, 2nd round in Beijing. Title in Cleveland 2025, 4th Round in Cincinnati 2025, Quarter finals in Austin 2025, Quarter finals in Dubai 2025.
Tomljanovic had a 2 sets win in the 1st round. She reached the 2nd round in Guangzhou, Quarter finals in Ningbo 2025, Semi finals in Austin 2025. 4 other WTA 2nd rounds in 2025. 
12 month and 2025 stats are stronger for Cirstea.
</t>
    </r>
    <r>
      <rPr>
        <b/>
        <sz val="12"/>
        <color theme="1"/>
        <rFont val="Calibri"/>
        <family val="2"/>
        <scheme val="minor"/>
      </rPr>
      <t xml:space="preserve">Back Cirstea around 2.10 to 2.30 and remove liability at 1.65. </t>
    </r>
  </si>
  <si>
    <r>
      <t xml:space="preserve">Lys 1-0 (Sep 2023, hard, 2 sets). Hard win %'s are a little better for Lys. 
Lys had an easy win in the 1st round. She reached the 2nd round in Tokyo. Quarter finals in Beijing 2025, Quarter finals in Cleveland 2025, 3rd Round in Montreal 2025, 4th Round at the Australian Open 2025.
Fernandez reached the Semi final last season. Easy win over Wang in the 1st round. Title in Osaka 2025, 3rd Round at the US Open 2025, Title in Washington 2025, 3rd Round in Doha 2025, Quarter finals in Abu Dhabi 2025, 3rd Round at the Australian Open 2025.
12 month and 2025 stats are stronger for Fernandez on serve. 
</t>
    </r>
    <r>
      <rPr>
        <b/>
        <sz val="12"/>
        <color theme="1"/>
        <rFont val="Calibri"/>
        <family val="2"/>
        <scheme val="minor"/>
      </rPr>
      <t>Back Fernandez around 2.00 to 2.20 and remove liability at 1.60.</t>
    </r>
  </si>
  <si>
    <r>
      <t xml:space="preserve">1st meeting. Hard win %'s are better for Guo.
Bai has only played a handful of hard court matches in the last year. Easy win over Li in the 1st round as huge underdog. 
Guo has come through the qual rounds. 3rd set tie break win over Korneeva as underdog in the 1st round. 2nd round in Montreal. Most of her matches were in ITF's. 
Li had just won a title in Guangzhou and clearly wasn't interested in the last round. 
</t>
    </r>
    <r>
      <rPr>
        <b/>
        <sz val="12"/>
        <color theme="1"/>
        <rFont val="Calibri"/>
        <family val="2"/>
        <scheme val="minor"/>
      </rPr>
      <t xml:space="preserve">Back Guo around 1.85 to 2.00 and remove liability at 1.45. </t>
    </r>
  </si>
  <si>
    <r>
      <t xml:space="preserve">Bucsa 2-0. Most recent June 2025, grass, 2 sets. She won on grass in June 2024, 3rd set tie break. Hard win %'s are better for Arango. 
Bucsa reached the 2nd round last year. Easy win in the 1st round. 2nd round in Beijing. 4th Round at the US Open 2025.
Arango had a 3 sets win over Uchijima in the 1st round. She reached the 2nd round in Beijing. Final in Guadalajara 2025, Final in Merida 2025.
12 month and 2025 stats are better for Bucsa on serve. Stats in their last 10 on hard are stronger for Bucsa. 
</t>
    </r>
    <r>
      <rPr>
        <b/>
        <sz val="12"/>
        <color theme="1"/>
        <rFont val="Calibri"/>
        <family val="2"/>
        <scheme val="minor"/>
      </rPr>
      <t>Back Bucsa around 1.90 to 2.10 and remove liability at 1.55.</t>
    </r>
  </si>
  <si>
    <t xml:space="preserve">Rolex Paris Masters - Paris, Masters, FRA, I.hard, 27/10/2025, ˆ7.703M, ATP Masters 1000                                                                                                                                                                                                                                               </t>
  </si>
  <si>
    <t>Arthur Rinderknech</t>
  </si>
  <si>
    <t>Valentin Vacherot</t>
  </si>
  <si>
    <t>MON</t>
  </si>
  <si>
    <t>Felix Auger Aliassime</t>
  </si>
  <si>
    <t>Alexandre Muller</t>
  </si>
  <si>
    <t>Daniel Altmaier</t>
  </si>
  <si>
    <t>Casper Ruud</t>
  </si>
  <si>
    <t>NOR</t>
  </si>
  <si>
    <t>Corentin Moutet</t>
  </si>
  <si>
    <t>Alexander Bublik</t>
  </si>
  <si>
    <t>Karen Khachanov</t>
  </si>
  <si>
    <t>Joao Fonseca</t>
  </si>
  <si>
    <t>BRA</t>
  </si>
  <si>
    <t>Gabriel Diallo</t>
  </si>
  <si>
    <t>Alex De Minaur</t>
  </si>
  <si>
    <t>Lorenzo Musetti</t>
  </si>
  <si>
    <t>Lorenzo Sonego</t>
  </si>
  <si>
    <t>Grigor Dimitrov</t>
  </si>
  <si>
    <t>BUL</t>
  </si>
  <si>
    <t>Daniil Medvedev</t>
  </si>
  <si>
    <t>Alejandro Davidovich Fokina</t>
  </si>
  <si>
    <t>Arthur Cazaux</t>
  </si>
  <si>
    <t>Camilo Ugo Carabelli</t>
  </si>
  <si>
    <t>ARG</t>
  </si>
  <si>
    <t>Alexander Zverev</t>
  </si>
  <si>
    <t>Francisco Cerundolo</t>
  </si>
  <si>
    <t>Miomir Kecmanovic</t>
  </si>
  <si>
    <t>Zizou Bergs</t>
  </si>
  <si>
    <t>BEL</t>
  </si>
  <si>
    <t>Jannik Sinner</t>
  </si>
  <si>
    <r>
      <t xml:space="preserve">H2H 1-1. Most recent July 2019, clay, Ruud in 2. Altmaier won on clay in 2016, 3rd set tie break. Indoor win %'s are better for Ruud. 
Altmaier beat Giron as underdog in 2 sets in the 1st round. He reached the Quarter finals in Marseille 2025, Quarter finals in Rotterdam 2025.
Ruud lost in the 2nd round last season. Quarter finals in Basel 2025, Title in Stockholm 2025, Final in Dallas 2025. Semi finals of the ATP Finals. 
12 month and 2025 indoor stats are much stronger for Ruud.
</t>
    </r>
    <r>
      <rPr>
        <b/>
        <sz val="12"/>
        <color theme="1"/>
        <rFont val="Calibri"/>
        <family val="2"/>
        <scheme val="minor"/>
      </rPr>
      <t xml:space="preserve">Back Ruud around 1.90 to 2.10 and remove liability at 1.55. </t>
    </r>
  </si>
  <si>
    <r>
      <t xml:space="preserve">H2H 1-1. Most recent Oct 2025, hard, Vacherot in 3. Rinderknech won on hard in 2018, 2 sets. Indoor win %'s are even. 
Rinderknech reached the 3rd round last season. 2 tie breaks win over Marozsan in the 1st round. 2nd round in Montpellier. 
Wild card Vacherot is inexperienced indoors. Great performance against Fritz last week. Easy win over Lehecka as underdog in the 1st round. 
Both have been in strong recent form, meeting in the final in Shanghai this month. Slight edge to Vacherot. 
</t>
    </r>
    <r>
      <rPr>
        <b/>
        <sz val="12"/>
        <color theme="1"/>
        <rFont val="Calibri"/>
        <family val="2"/>
        <scheme val="minor"/>
      </rPr>
      <t>Back Vacherot around 2.20 to 2.30 and remove liability at 1.70.</t>
    </r>
  </si>
  <si>
    <r>
      <t xml:space="preserve">Aliassime 2-1. Most recent May 2025, clay, Aliassime in 3. Muller won on hard in Oct 2024, 2 sets. Aliassime won on clay in 2018, 2 sets. Indoor win %'s are much better for Aliassime. 
Aliassime needed 3 sets against Comesana in the 1st round. 
He reached the Quarter final in Brussels. Title in Brussels 2025, Title in Montpellier 2025.
Muller lost in the qual round last year. 2 sets win over Nakashima as underdog in the 1st round. 
2nd round in Stockholm 2024.
12 month and 2025 indoor stats are stronger for Aliassime. 
</t>
    </r>
    <r>
      <rPr>
        <b/>
        <sz val="12"/>
        <color theme="1"/>
        <rFont val="Calibri"/>
        <family val="2"/>
        <scheme val="minor"/>
      </rPr>
      <t>Lay Aliassime around 1.20 and remove liability at 1.40. Back Aliassime above 1.80 or if he loses set 1.</t>
    </r>
  </si>
  <si>
    <r>
      <t xml:space="preserve">Cerundolo 2-0. Most recent Feb 2022, clay, 3 sets. She won on clay in Feb 2022, 3 sets. Indoor win %'s are better for Cerundolo. 
Cerundolo reached the 3rd round last year. Easy win over Dzumhur in the 1st round. 2nd round in Vienna. Quarter final in Belgrade. 
Kecmanovic reached the 2nd round as lucky loser last season. This year, he had a 3rd set tie break win over Kovacevic. 2nd round in Stockholm. 
12 month indoor stats are stronger for Cerundolo. In 2025, serve stats are a little better for Kecmanovic though his win % is worse. 
</t>
    </r>
    <r>
      <rPr>
        <b/>
        <sz val="12"/>
        <color theme="1"/>
        <rFont val="Calibri"/>
        <family val="2"/>
        <scheme val="minor"/>
      </rPr>
      <t xml:space="preserve">Back Cerundolo around 1.95 to 2.200 and remove liability at 1.55. </t>
    </r>
  </si>
  <si>
    <r>
      <t xml:space="preserve">Zverev 1-0 (May 2025, clay, 2 sets). Indoor win %'s are much better for Zverev.
Carabelli had played just 4 matches indoors. 1 win. So, it was a surprise when he beat Etcheverry in straight sets in the 1st round. 
Zverev won the title last season. Final in Vienna 2025, Semi finals at the ATP Finals. 
</t>
    </r>
    <r>
      <rPr>
        <b/>
        <sz val="12"/>
        <color theme="1"/>
        <rFont val="Calibri"/>
        <family val="2"/>
        <scheme val="minor"/>
      </rPr>
      <t>Back Zverev if he loses set 1.</t>
    </r>
  </si>
  <si>
    <r>
      <t xml:space="preserve">1st meeting. Indoor win %'s favour Sinner. 
Bergs reached the 2nd round as lucky loser last season. 3 sets win over Michelsen in the 1st round. Semi finals in Marseille 2025, Quarter finals in Metz 2024.
Sinner won the Title in Vienna 2025, Title in Turin at the ATP Finals. 
12 month and 2025 indoor stats are stronger for Sinner.
Sinner can get back to the no.1 rank if he wins the title. Sometimes that sort of stat affects the player more than you'd expect. 
</t>
    </r>
    <r>
      <rPr>
        <b/>
        <sz val="12"/>
        <color theme="1"/>
        <rFont val="Calibri"/>
        <family val="2"/>
        <scheme val="minor"/>
      </rPr>
      <t>Lay Sinner and remove liability at 1.07. Back Sinner if he goes a set and a break behind.</t>
    </r>
  </si>
  <si>
    <r>
      <t xml:space="preserve">Fokina 1-0 (July 2024, hard, 2 sets).  Indoor win %'s are better for Fokina.
Fokina lost in the qual rounds last year. 3 sets win over Royer in the 1st round. Final in Basel 2025. Quarter final in Brussels. 2nd round in Dallas. 
Cazaux reached the 3rd round last season. 2 tie breaks win over Darderi in the 1st round. 2nd round in Montpellier. 
12 month indoor stats favour Cazaux on serve. 2025 stats are closer but he still leads on serve. Return stats are better for Fokina. Recent performances are better for Fokina. Chance of 3 sets.
</t>
    </r>
    <r>
      <rPr>
        <b/>
        <sz val="12"/>
        <color theme="1"/>
        <rFont val="Calibri"/>
        <family val="2"/>
        <scheme val="minor"/>
      </rPr>
      <t>Back Fokina around 2.00 to 2.20 and remove liability at 1.60.</t>
    </r>
  </si>
  <si>
    <r>
      <t xml:space="preserve">Medvedev 8-3. Most recent July 2024, grass, Dimitrov retired. Medvedev won on hard in March 2024, 2 sets. Dimitrov won indoors in Paris in 2023, 3rd set tie break. Medvedev won indoors in Oct 2023, 3 sets. 2 sets win indoors in Feb 2023, 2 sets. Indoor win %'s are better for Dimitrov.
Dimitrov reached the Quarter final last season. He retired from Wimbledon in July and had not played since. 2 sets win over Perricard in the 1st round.  
Medvedev lost in the 2nd round last season. Very easy win over Munar in the 1st round. 2nd round in Vienna. Title in Almaty 2025, Semi finals in Marseille 2025.
12 month indoor stats are stronger for Dimitrov on serve. 
</t>
    </r>
    <r>
      <rPr>
        <b/>
        <sz val="12"/>
        <color theme="1"/>
        <rFont val="Calibri"/>
        <family val="2"/>
        <scheme val="minor"/>
      </rPr>
      <t>Lay Medvedev around 1.25 and remove liability at 1.50. Lay set 1 winner.</t>
    </r>
  </si>
  <si>
    <r>
      <t xml:space="preserve">H2H 1-1. Most recent Oct 2024, indoors, Musetti in 2. Sonego won on clay in June 2020, 2 sets. 12 month indoor win %'s are even. Musetti leads in 2025. 
Musetti lost in the 1st round last year. Semi finals in Vienna 2025, Semi finals in Vienna 2024.
Sonego lost in the 1st round as qualifier last year. 2 sets win over an injured Korda in the 1st round. Quarter finals in Stockholm 2025, Quarter finals in Marseille 2025.
2025 indoor stats are better for Musetti. 
</t>
    </r>
    <r>
      <rPr>
        <b/>
        <sz val="12"/>
        <color theme="1"/>
        <rFont val="Calibri"/>
        <family val="2"/>
        <scheme val="minor"/>
      </rPr>
      <t xml:space="preserve">Back Musetti around 1.85 to 1.95 and remove liability at 1.45. </t>
    </r>
  </si>
  <si>
    <r>
      <t xml:space="preserve">De Minaur 1-0 (Aug 2023, hard, 2 sets). Indoor win %'s are better for De Minaur. 
Diallo had a 2 sets win over Griekspoor in the 2nd round. He reached the 2nd round in Almaty, Final in Almaty 2024.
De Minaur reached the Quarter final last season. Semi finals in Vienna 2025, Final in Rotterdam 2025, Quarter finals in Paris 2024, Semi finals in Vienna 2024.
12 month indoor stats are even on serve and favour De Minaur on return. 2025 stats are stronger for De Minaur.
</t>
    </r>
    <r>
      <rPr>
        <b/>
        <sz val="12"/>
        <color theme="1"/>
        <rFont val="Calibri"/>
        <family val="2"/>
        <scheme val="minor"/>
      </rPr>
      <t>Lay De Minaur around 1.20 and remove liability at 1.40. back De Minaur around 1.75 to 1.85 and remove liability at 1.40.</t>
    </r>
  </si>
  <si>
    <r>
      <t xml:space="preserve">Bublik 3-0. Most recent March 2025, hard, 3 sets. He won indoors in 2022, 2 sets. 2 sets win indoors in 2017. Indoor sin %'s are better for Moutet.
Moutet lost in the 1st round as qualifier last year. 3 sets win over Opelka in the 1st round. Quarter final in Vienna,  Final in Almaty 2025, Semi finals in Metz 2024.
Bublik reached the 2nd round last season. 2 sets win over Popyrin in the 1st round. Quarter final in Vienna. 2nd round in Marseille. Quarter final in Montpellier. 
12 month and 2025 stats are a little better for Bublik. Return stats are much better for Moutet. Good chance of 3 sets.
</t>
    </r>
    <r>
      <rPr>
        <b/>
        <sz val="12"/>
        <color theme="1"/>
        <rFont val="Calibri"/>
        <family val="2"/>
        <scheme val="minor"/>
      </rPr>
      <t>Lay Bublik around 1.40 and remove liability at 1.80. Lay set 1 winner.</t>
    </r>
  </si>
  <si>
    <r>
      <t xml:space="preserve">1st meeting. Indoor win %'s are better for Fonseca. 
Khachanov reached the Semi final last year. Very easy win over Quinn in the 1st round. Final in Vienna 2024. He lost his first 3 indoor matches in 2025 as favourite.
Fonseca had a 3 sets win over Shapovalov in the 1st round. He won the title in Basel last week. He won the Next Gen Finals in Dec. 
12 month and 2025 stats are better for Fonseca. Khachanov has not had good indoor results in 2025. Fonseca may be a little tired after the3 title win last week.
Good chance of 3 sets. 
</t>
    </r>
    <r>
      <rPr>
        <b/>
        <sz val="12"/>
        <color theme="1"/>
        <rFont val="Calibri"/>
        <family val="2"/>
        <scheme val="minor"/>
      </rPr>
      <t>Lay Khachanov around 1.45 and remove liability at 1.90.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</si>
</sst>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66">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0" xfId="6"/>
    <xf numFmtId="0" fontId="1" fillId="0" borderId="0" xfId="6" applyAlignment="1">
      <alignment horizontal="left"/>
    </xf>
    <xf numFmtId="0" fontId="1" fillId="0" borderId="0" xfId="6" applyAlignment="1">
      <alignment horizontal="left" vertical="top"/>
    </xf>
    <xf numFmtId="0" fontId="1" fillId="0" borderId="0" xfId="6" applyAlignment="1">
      <alignment vertical="top"/>
    </xf>
    <xf numFmtId="2" fontId="1" fillId="0" borderId="0" xfId="0" applyNumberFormat="1" applyFont="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4" borderId="0" xfId="0" applyFont="1" applyFill="1" applyAlignment="1">
      <alignment horizontal="center"/>
    </xf>
    <xf numFmtId="2" fontId="1" fillId="5" borderId="0" xfId="0" applyNumberFormat="1" applyFont="1" applyFill="1" applyAlignment="1">
      <alignment horizontal="center"/>
    </xf>
    <xf numFmtId="0" fontId="1" fillId="6" borderId="0" xfId="0" applyFont="1" applyFill="1" applyAlignment="1">
      <alignment horizontal="center" vertical="center" wrapText="1"/>
    </xf>
    <xf numFmtId="0" fontId="1" fillId="2" borderId="0" xfId="0" applyFont="1" applyFill="1" applyAlignment="1">
      <alignment horizontal="center"/>
    </xf>
    <xf numFmtId="0" fontId="1" fillId="6" borderId="0" xfId="0" applyFont="1" applyFill="1" applyAlignment="1">
      <alignment horizontal="center"/>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20" fontId="1" fillId="0" borderId="0" xfId="0" applyNumberFormat="1" applyFont="1" applyAlignment="1">
      <alignment horizontal="center" vertical="center" wrapText="1"/>
    </xf>
    <xf numFmtId="0" fontId="1" fillId="0" borderId="1" xfId="6" applyBorder="1" applyAlignment="1">
      <alignment horizontal="center" vertical="top"/>
    </xf>
    <xf numFmtId="0" fontId="1" fillId="2" borderId="1" xfId="6" applyFill="1" applyBorder="1" applyAlignment="1">
      <alignment horizontal="center" vertical="top"/>
    </xf>
    <xf numFmtId="10" fontId="1" fillId="0" borderId="1" xfId="6" applyNumberFormat="1" applyBorder="1" applyAlignment="1">
      <alignment horizontal="center" vertical="top"/>
    </xf>
    <xf numFmtId="0" fontId="1" fillId="0" borderId="0" xfId="0" applyFont="1" applyAlignment="1">
      <alignment horizontal="left" vertical="center" wrapText="1"/>
    </xf>
    <xf numFmtId="0" fontId="1" fillId="2" borderId="2" xfId="6" applyFill="1" applyBorder="1" applyAlignment="1">
      <alignment horizontal="center" vertical="top"/>
    </xf>
    <xf numFmtId="0" fontId="1" fillId="7" borderId="1" xfId="6" applyFill="1" applyBorder="1" applyAlignment="1">
      <alignment horizontal="center" vertical="top"/>
    </xf>
    <xf numFmtId="0" fontId="1" fillId="0" borderId="0" xfId="0" applyFont="1" applyAlignment="1">
      <alignment horizontal="center"/>
    </xf>
    <xf numFmtId="49" fontId="1" fillId="0" borderId="0" xfId="0" applyNumberFormat="1" applyFont="1" applyAlignment="1">
      <alignment horizontal="center" vertical="top"/>
    </xf>
    <xf numFmtId="20" fontId="10" fillId="0" borderId="0" xfId="0" applyNumberFormat="1" applyFont="1" applyAlignment="1">
      <alignment horizontal="center" vertical="center" wrapText="1"/>
    </xf>
    <xf numFmtId="2" fontId="1" fillId="0" borderId="0" xfId="6" applyNumberFormat="1"/>
    <xf numFmtId="2" fontId="1" fillId="0" borderId="0" xfId="6" applyNumberFormat="1" applyAlignment="1">
      <alignment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33BF8A10-02EB-4D20-BABC-4C45CF8B04B9}"/>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64" t="s">
        <v>165</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46">
        <v>1</v>
      </c>
      <c r="B7" s="47" t="s">
        <v>171</v>
      </c>
      <c r="C7" s="46" t="s">
        <v>63</v>
      </c>
      <c r="D7" s="48">
        <v>0.31380000000000002</v>
      </c>
      <c r="E7" s="63"/>
      <c r="F7" s="46">
        <v>50</v>
      </c>
      <c r="G7" s="46">
        <v>98</v>
      </c>
      <c r="H7" s="46">
        <v>3.630000114440918</v>
      </c>
      <c r="I7" s="24"/>
      <c r="J7" s="24"/>
      <c r="K7" s="58">
        <v>0.41666666666666669</v>
      </c>
      <c r="L7" s="22"/>
      <c r="M7" s="28"/>
      <c r="N7" s="31" t="str" cm="1">
        <f t="array" aca="1" ref="N7" ca="1">IF(INDIRECT("M" &amp; ROW())="x", INDIRECT("B" &amp; ROW()) &amp; IF(INDIRECT("E" &amp; ROW())="x", " in 2", " in 3"), "")</f>
        <v/>
      </c>
      <c r="O7" s="22" t="str">
        <f ca="1">IF(N7="x", C7 &amp; IF(F7="x", " in 2", " in 3"), "")</f>
        <v/>
      </c>
    </row>
    <row r="8" spans="1:15" ht="171.6" x14ac:dyDescent="0.3">
      <c r="A8" s="50"/>
      <c r="B8" s="51" t="s">
        <v>172</v>
      </c>
      <c r="C8" s="50" t="s">
        <v>173</v>
      </c>
      <c r="D8" s="52">
        <v>0.68620000000000003</v>
      </c>
      <c r="E8" s="65" t="s">
        <v>93</v>
      </c>
      <c r="F8" s="50">
        <v>9</v>
      </c>
      <c r="G8" s="50">
        <v>137</v>
      </c>
      <c r="H8" s="50">
        <v>1.3259999752044678</v>
      </c>
      <c r="I8" s="24">
        <v>1.41</v>
      </c>
      <c r="J8" s="24">
        <v>1.45</v>
      </c>
      <c r="K8" s="53" t="s">
        <v>196</v>
      </c>
      <c r="L8" s="22">
        <v>7.5</v>
      </c>
      <c r="M8" s="40" t="s">
        <v>93</v>
      </c>
      <c r="N8" s="31" t="str" cm="1">
        <f t="array" aca="1" ref="N8" ca="1">IF(INDIRECT("M" &amp; ROW())="x", INDIRECT("B" &amp; ROW()) &amp; IF(INDIRECT("E" &amp; ROW())="x", " in 2", " in 3"), "")</f>
        <v>Casper Ruud in 2</v>
      </c>
      <c r="O8" s="22" t="str">
        <f ca="1">IF(N8="x", C8 &amp; IF(F8="x", " in 2", " in 3"), "")</f>
        <v/>
      </c>
    </row>
    <row r="9" spans="1:15" x14ac:dyDescent="0.3">
      <c r="A9" s="46">
        <v>2</v>
      </c>
      <c r="B9" s="47" t="s">
        <v>166</v>
      </c>
      <c r="C9" s="46" t="s">
        <v>98</v>
      </c>
      <c r="D9" s="48">
        <v>0.42480000000000001</v>
      </c>
      <c r="E9" s="63" t="s">
        <v>93</v>
      </c>
      <c r="F9" s="46">
        <v>29</v>
      </c>
      <c r="G9" s="46">
        <v>23</v>
      </c>
      <c r="H9" s="46">
        <v>2.1700000762939453</v>
      </c>
      <c r="I9" s="24"/>
      <c r="J9" s="24"/>
      <c r="K9" s="13"/>
      <c r="L9" s="22"/>
      <c r="M9" s="28"/>
      <c r="N9" s="31" t="str" cm="1">
        <f t="array" aca="1" ref="N9" ca="1">IF(INDIRECT("M" &amp; ROW())="x", INDIRECT("B" &amp; ROW()) &amp; IF(INDIRECT("E" &amp; ROW())="x", " in 2", " in 3"), "")</f>
        <v/>
      </c>
    </row>
    <row r="10" spans="1:15" ht="187.2" x14ac:dyDescent="0.3">
      <c r="A10" s="50"/>
      <c r="B10" s="55" t="s">
        <v>167</v>
      </c>
      <c r="C10" s="50" t="s">
        <v>168</v>
      </c>
      <c r="D10" s="52">
        <v>0.57520000000000004</v>
      </c>
      <c r="E10" s="65"/>
      <c r="F10" s="50">
        <v>40</v>
      </c>
      <c r="G10" s="50" t="s">
        <v>75</v>
      </c>
      <c r="H10" s="50">
        <v>1.7580000162124634</v>
      </c>
      <c r="I10" s="24">
        <v>1.72</v>
      </c>
      <c r="J10" s="24">
        <v>1.75</v>
      </c>
      <c r="K10" s="53" t="s">
        <v>197</v>
      </c>
      <c r="L10" s="22">
        <v>7</v>
      </c>
      <c r="M10" s="40" t="s">
        <v>93</v>
      </c>
      <c r="N10" s="31" t="str" cm="1">
        <f t="array" aca="1" ref="N10" ca="1">IF(INDIRECT("M" &amp; ROW())="x", INDIRECT("B" &amp; ROW()) &amp; IF(INDIRECT("E" &amp; ROW())="x", " in 2", " in 3"), "")</f>
        <v>Valentin Vacherot in 3</v>
      </c>
    </row>
    <row r="11" spans="1:15" x14ac:dyDescent="0.3">
      <c r="A11" s="46">
        <v>3</v>
      </c>
      <c r="B11" s="54" t="s">
        <v>169</v>
      </c>
      <c r="C11" s="46" t="s">
        <v>65</v>
      </c>
      <c r="D11" s="48">
        <v>1</v>
      </c>
      <c r="E11" s="63"/>
      <c r="F11" s="46">
        <v>10</v>
      </c>
      <c r="G11" s="46">
        <v>13</v>
      </c>
      <c r="H11" s="46">
        <v>1.2369999885559082</v>
      </c>
      <c r="I11" s="24">
        <v>1.29</v>
      </c>
      <c r="J11" s="24">
        <v>1.4</v>
      </c>
      <c r="K11" s="13"/>
      <c r="L11" s="22"/>
      <c r="M11" s="40" t="s">
        <v>93</v>
      </c>
      <c r="N11" s="31" t="str" cm="1">
        <f t="array" aca="1" ref="N11" ca="1">IF(INDIRECT("M" &amp; ROW())="x", INDIRECT("B" &amp; ROW()) &amp; IF(INDIRECT("E" &amp; ROW())="x", " in 2", " in 3"), "")</f>
        <v>Felix Auger Aliassime in 3</v>
      </c>
    </row>
    <row r="12" spans="1:15" ht="234" x14ac:dyDescent="0.3">
      <c r="A12" s="50"/>
      <c r="B12" s="55" t="s">
        <v>170</v>
      </c>
      <c r="C12" s="50" t="s">
        <v>98</v>
      </c>
      <c r="D12" s="52">
        <v>0</v>
      </c>
      <c r="E12" s="65" t="s">
        <v>93</v>
      </c>
      <c r="F12" s="50">
        <v>44</v>
      </c>
      <c r="G12" s="50">
        <v>189</v>
      </c>
      <c r="H12" s="50">
        <v>4.5300002098083496</v>
      </c>
      <c r="I12" s="24"/>
      <c r="J12" s="24"/>
      <c r="K12" s="53" t="s">
        <v>198</v>
      </c>
      <c r="L12" s="22">
        <v>7</v>
      </c>
      <c r="M12" s="28"/>
      <c r="N12" s="31" t="str" cm="1">
        <f t="array" aca="1" ref="N12" ca="1">IF(INDIRECT("M" &amp; ROW())="x", INDIRECT("B" &amp; ROW()) &amp; IF(INDIRECT("E" &amp; ROW())="x", " in 2", " in 3"), "")</f>
        <v/>
      </c>
    </row>
    <row r="13" spans="1:15" x14ac:dyDescent="0.3">
      <c r="A13" s="46">
        <v>4</v>
      </c>
      <c r="B13" s="54" t="s">
        <v>191</v>
      </c>
      <c r="C13" s="46" t="s">
        <v>189</v>
      </c>
      <c r="D13" s="48">
        <v>0.76449999999999996</v>
      </c>
      <c r="E13" s="63" t="s">
        <v>93</v>
      </c>
      <c r="F13" s="46">
        <v>21</v>
      </c>
      <c r="G13" s="46">
        <v>29</v>
      </c>
      <c r="H13" s="46">
        <v>1.5880000591278076</v>
      </c>
      <c r="I13" s="24">
        <v>1.47</v>
      </c>
      <c r="J13" s="24">
        <v>1.5</v>
      </c>
      <c r="K13" s="13"/>
      <c r="L13" s="22"/>
      <c r="M13" s="40" t="s">
        <v>93</v>
      </c>
      <c r="N13" s="31" t="str" cm="1">
        <f t="array" aca="1" ref="N13" ca="1">IF(INDIRECT("M" &amp; ROW())="x", INDIRECT("B" &amp; ROW()) &amp; IF(INDIRECT("E" &amp; ROW())="x", " in 2", " in 3"), "")</f>
        <v>Francisco Cerundolo in 2</v>
      </c>
    </row>
    <row r="14" spans="1:15" ht="187.2" x14ac:dyDescent="0.3">
      <c r="A14" s="50"/>
      <c r="B14" s="55" t="s">
        <v>192</v>
      </c>
      <c r="C14" s="50" t="s">
        <v>145</v>
      </c>
      <c r="D14" s="52">
        <v>0.23549999999999999</v>
      </c>
      <c r="E14" s="65"/>
      <c r="F14" s="50">
        <v>53</v>
      </c>
      <c r="G14" s="50">
        <v>51</v>
      </c>
      <c r="H14" s="50">
        <v>2.5</v>
      </c>
      <c r="I14" s="24"/>
      <c r="J14" s="24"/>
      <c r="K14" s="53" t="s">
        <v>199</v>
      </c>
      <c r="L14" s="22">
        <v>7.5</v>
      </c>
      <c r="M14" s="22"/>
      <c r="N14" s="31" t="str" cm="1">
        <f t="array" aca="1" ref="N14" ca="1">IF(INDIRECT("M" &amp; ROW())="x", INDIRECT("B" &amp; ROW()) &amp; IF(INDIRECT("E" &amp; ROW())="x", " in 2", " in 3"), "")</f>
        <v/>
      </c>
    </row>
    <row r="15" spans="1:15" x14ac:dyDescent="0.3">
      <c r="A15" s="46">
        <v>5</v>
      </c>
      <c r="B15" s="47" t="s">
        <v>188</v>
      </c>
      <c r="C15" s="46" t="s">
        <v>189</v>
      </c>
      <c r="D15" s="48">
        <v>5.0599999999999999E-2</v>
      </c>
      <c r="E15" s="63"/>
      <c r="F15" s="46">
        <v>49</v>
      </c>
      <c r="G15" s="46" t="s">
        <v>75</v>
      </c>
      <c r="H15" s="46">
        <v>18.260000228881836</v>
      </c>
      <c r="I15" s="24"/>
      <c r="J15" s="24"/>
      <c r="K15" s="13"/>
      <c r="L15" s="22"/>
      <c r="M15" s="22"/>
      <c r="N15" s="31" t="str" cm="1">
        <f t="array" aca="1" ref="N15" ca="1">IF(INDIRECT("M" &amp; ROW())="x", INDIRECT("B" &amp; ROW()) &amp; IF(INDIRECT("E" &amp; ROW())="x", " in 2", " in 3"), "")</f>
        <v/>
      </c>
    </row>
    <row r="16" spans="1:15" ht="156" x14ac:dyDescent="0.3">
      <c r="A16" s="50"/>
      <c r="B16" s="51" t="s">
        <v>190</v>
      </c>
      <c r="C16" s="50" t="s">
        <v>63</v>
      </c>
      <c r="D16" s="52">
        <v>0.94940000000000002</v>
      </c>
      <c r="E16" s="65" t="s">
        <v>93</v>
      </c>
      <c r="F16" s="50">
        <v>3</v>
      </c>
      <c r="G16" s="50">
        <v>1</v>
      </c>
      <c r="H16" s="50">
        <v>1.0230000019073486</v>
      </c>
      <c r="I16" s="24">
        <v>1.05</v>
      </c>
      <c r="J16" s="24">
        <v>1.05</v>
      </c>
      <c r="K16" s="53" t="s">
        <v>200</v>
      </c>
      <c r="L16" s="22">
        <v>8</v>
      </c>
      <c r="M16" s="40" t="s">
        <v>93</v>
      </c>
      <c r="N16" s="31" t="str" cm="1">
        <f t="array" aca="1" ref="N16" ca="1">IF(INDIRECT("M" &amp; ROW())="x", INDIRECT("B" &amp; ROW()) &amp; IF(INDIRECT("E" &amp; ROW())="x", " in 2", " in 3"), "")</f>
        <v>Alexander Zverev in 2</v>
      </c>
    </row>
    <row r="17" spans="1:14" x14ac:dyDescent="0.3">
      <c r="A17" s="46">
        <v>6</v>
      </c>
      <c r="B17" s="47" t="s">
        <v>193</v>
      </c>
      <c r="C17" s="46" t="s">
        <v>194</v>
      </c>
      <c r="D17" s="48">
        <v>0.21129999999999999</v>
      </c>
      <c r="E17" s="63"/>
      <c r="F17" s="46">
        <v>41</v>
      </c>
      <c r="G17" s="46">
        <v>35</v>
      </c>
      <c r="H17" s="46">
        <v>17.379999160766602</v>
      </c>
      <c r="I17" s="24"/>
      <c r="J17" s="24"/>
      <c r="K17" s="13"/>
      <c r="L17" s="22"/>
      <c r="M17" s="22"/>
      <c r="N17" s="31" t="str" cm="1">
        <f t="array" aca="1" ref="N17" ca="1">IF(INDIRECT("M" &amp; ROW())="x", INDIRECT("B" &amp; ROW()) &amp; IF(INDIRECT("E" &amp; ROW())="x", " in 2", " in 3"), "")</f>
        <v/>
      </c>
    </row>
    <row r="18" spans="1:14" ht="202.8" x14ac:dyDescent="0.3">
      <c r="A18" s="50"/>
      <c r="B18" s="51" t="s">
        <v>195</v>
      </c>
      <c r="C18" s="50" t="s">
        <v>77</v>
      </c>
      <c r="D18" s="52">
        <v>0.78869999999999996</v>
      </c>
      <c r="E18" s="65" t="s">
        <v>93</v>
      </c>
      <c r="F18" s="50">
        <v>2</v>
      </c>
      <c r="G18" s="50">
        <v>11</v>
      </c>
      <c r="H18" s="50">
        <v>1.0199999809265137</v>
      </c>
      <c r="I18" s="24">
        <v>1.03</v>
      </c>
      <c r="J18" s="24">
        <v>1.05</v>
      </c>
      <c r="K18" s="53" t="s">
        <v>201</v>
      </c>
      <c r="L18" s="22">
        <v>7.5</v>
      </c>
      <c r="M18" s="40" t="s">
        <v>93</v>
      </c>
      <c r="N18" s="31" t="str" cm="1">
        <f t="array" aca="1" ref="N18" ca="1">IF(INDIRECT("M" &amp; ROW())="x", INDIRECT("B" &amp; ROW()) &amp; IF(INDIRECT("E" &amp; ROW())="x", " in 2", " in 3"), "")</f>
        <v>Jannik Sinner in 2</v>
      </c>
    </row>
    <row r="19" spans="1:14" x14ac:dyDescent="0.3">
      <c r="A19" s="46">
        <v>7</v>
      </c>
      <c r="B19" s="54" t="s">
        <v>186</v>
      </c>
      <c r="C19" s="46" t="s">
        <v>55</v>
      </c>
      <c r="D19" s="48">
        <v>0.627</v>
      </c>
      <c r="E19" s="63"/>
      <c r="F19" s="46">
        <v>15</v>
      </c>
      <c r="G19" s="46">
        <v>87</v>
      </c>
      <c r="H19" s="46">
        <v>1.6410000324249268</v>
      </c>
      <c r="I19" s="24">
        <v>1.55</v>
      </c>
      <c r="J19" s="24">
        <v>1.6</v>
      </c>
      <c r="K19" s="13"/>
      <c r="L19" s="22"/>
      <c r="M19" s="40" t="s">
        <v>93</v>
      </c>
      <c r="N19" s="31" t="str" cm="1">
        <f t="array" aca="1" ref="N19" ca="1">IF(INDIRECT("M" &amp; ROW())="x", INDIRECT("B" &amp; ROW()) &amp; IF(INDIRECT("E" &amp; ROW())="x", " in 2", " in 3"), "")</f>
        <v>Alejandro Davidovich Fokina in 3</v>
      </c>
    </row>
    <row r="20" spans="1:14" ht="187.2" x14ac:dyDescent="0.3">
      <c r="A20" s="50"/>
      <c r="B20" s="55" t="s">
        <v>187</v>
      </c>
      <c r="C20" s="50" t="s">
        <v>98</v>
      </c>
      <c r="D20" s="52">
        <v>0.373</v>
      </c>
      <c r="E20" s="65" t="s">
        <v>93</v>
      </c>
      <c r="F20" s="50">
        <v>62</v>
      </c>
      <c r="G20" s="50">
        <v>58</v>
      </c>
      <c r="H20" s="50">
        <v>2.3900001049041748</v>
      </c>
      <c r="I20" s="24"/>
      <c r="J20" s="24"/>
      <c r="K20" s="53" t="s">
        <v>202</v>
      </c>
      <c r="L20" s="22">
        <v>7</v>
      </c>
      <c r="M20" s="22"/>
      <c r="N20" s="31" t="str" cm="1">
        <f t="array" aca="1" ref="N20" ca="1">IF(INDIRECT("M" &amp; ROW())="x", INDIRECT("B" &amp; ROW()) &amp; IF(INDIRECT("E" &amp; ROW())="x", " in 2", " in 3"), "")</f>
        <v/>
      </c>
    </row>
    <row r="21" spans="1:14" x14ac:dyDescent="0.3">
      <c r="A21" s="46">
        <v>8</v>
      </c>
      <c r="B21" s="47" t="s">
        <v>183</v>
      </c>
      <c r="C21" s="46" t="s">
        <v>184</v>
      </c>
      <c r="D21" s="48">
        <v>0.1027</v>
      </c>
      <c r="E21" s="63" t="s">
        <v>93</v>
      </c>
      <c r="F21" s="46">
        <v>38</v>
      </c>
      <c r="G21" s="46">
        <v>5</v>
      </c>
      <c r="H21" s="46">
        <v>3.190000057220459</v>
      </c>
      <c r="I21" s="24"/>
      <c r="J21" s="24"/>
      <c r="K21" s="13"/>
      <c r="L21" s="22"/>
      <c r="M21" s="22"/>
      <c r="N21" s="31" t="str" cm="1">
        <f t="array" aca="1" ref="N21" ca="1">IF(INDIRECT("M" &amp; ROW())="x", INDIRECT("B" &amp; ROW()) &amp; IF(INDIRECT("E" &amp; ROW())="x", " in 2", " in 3"), "")</f>
        <v/>
      </c>
    </row>
    <row r="22" spans="1:14" ht="234" x14ac:dyDescent="0.3">
      <c r="A22" s="50"/>
      <c r="B22" s="51" t="s">
        <v>185</v>
      </c>
      <c r="C22" s="50" t="s">
        <v>86</v>
      </c>
      <c r="D22" s="52">
        <v>0.89729999999999999</v>
      </c>
      <c r="E22" s="65"/>
      <c r="F22" s="50">
        <v>13</v>
      </c>
      <c r="G22" s="50">
        <v>345</v>
      </c>
      <c r="H22" s="50">
        <v>1.3969999551773071</v>
      </c>
      <c r="I22" s="24">
        <v>1.33</v>
      </c>
      <c r="J22" s="24">
        <v>1.5</v>
      </c>
      <c r="K22" s="53" t="s">
        <v>203</v>
      </c>
      <c r="L22" s="22">
        <v>7</v>
      </c>
      <c r="M22" s="40" t="s">
        <v>93</v>
      </c>
      <c r="N22" s="31" t="str" cm="1">
        <f t="array" aca="1" ref="N22" ca="1">IF(INDIRECT("M" &amp; ROW())="x", INDIRECT("B" &amp; ROW()) &amp; IF(INDIRECT("E" &amp; ROW())="x", " in 2", " in 3"), "")</f>
        <v>Daniil Medvedev in 3</v>
      </c>
    </row>
    <row r="23" spans="1:14" x14ac:dyDescent="0.3">
      <c r="A23" s="46">
        <v>9</v>
      </c>
      <c r="B23" s="54" t="s">
        <v>181</v>
      </c>
      <c r="C23" s="46" t="s">
        <v>77</v>
      </c>
      <c r="D23" s="48">
        <v>0.58840000000000003</v>
      </c>
      <c r="E23" s="63" t="s">
        <v>93</v>
      </c>
      <c r="F23" s="46">
        <v>8</v>
      </c>
      <c r="G23" s="46">
        <v>32</v>
      </c>
      <c r="H23" s="46">
        <v>1.3450000286102295</v>
      </c>
      <c r="I23" s="24">
        <v>1.37</v>
      </c>
      <c r="J23" s="24">
        <v>1.45</v>
      </c>
      <c r="K23" s="13"/>
      <c r="L23" s="22"/>
      <c r="M23" s="40" t="s">
        <v>93</v>
      </c>
      <c r="N23" s="31" t="str" cm="1">
        <f t="array" aca="1" ref="N23" ca="1">IF(INDIRECT("M" &amp; ROW())="x", INDIRECT("B" &amp; ROW()) &amp; IF(INDIRECT("E" &amp; ROW())="x", " in 2", " in 3"), "")</f>
        <v>Lorenzo Musetti in 2</v>
      </c>
    </row>
    <row r="24" spans="1:14" ht="202.8" x14ac:dyDescent="0.3">
      <c r="A24" s="50"/>
      <c r="B24" s="55" t="s">
        <v>182</v>
      </c>
      <c r="C24" s="50" t="s">
        <v>77</v>
      </c>
      <c r="D24" s="52">
        <v>0.41160000000000002</v>
      </c>
      <c r="E24" s="65"/>
      <c r="F24" s="50">
        <v>45</v>
      </c>
      <c r="G24" s="50">
        <v>96</v>
      </c>
      <c r="H24" s="50">
        <v>3.5</v>
      </c>
      <c r="I24" s="24"/>
      <c r="J24" s="24"/>
      <c r="K24" s="53" t="s">
        <v>204</v>
      </c>
      <c r="L24" s="22">
        <v>7.5</v>
      </c>
      <c r="M24" s="22"/>
      <c r="N24" s="31" t="str" cm="1">
        <f t="array" aca="1" ref="N24" ca="1">IF(INDIRECT("M" &amp; ROW())="x", INDIRECT("B" &amp; ROW()) &amp; IF(INDIRECT("E" &amp; ROW())="x", " in 2", " in 3"), "")</f>
        <v/>
      </c>
    </row>
    <row r="25" spans="1:14" x14ac:dyDescent="0.3">
      <c r="A25" s="46">
        <v>10</v>
      </c>
      <c r="B25" s="47" t="s">
        <v>179</v>
      </c>
      <c r="C25" s="46" t="s">
        <v>65</v>
      </c>
      <c r="D25" s="48">
        <v>0.21709999999999999</v>
      </c>
      <c r="E25" s="63"/>
      <c r="F25" s="46">
        <v>42</v>
      </c>
      <c r="G25" s="46">
        <v>42</v>
      </c>
      <c r="H25" s="46">
        <v>3.9000000953674316</v>
      </c>
      <c r="I25" s="24"/>
      <c r="J25" s="24"/>
      <c r="K25" s="13"/>
      <c r="L25" s="22"/>
      <c r="M25" s="22"/>
      <c r="N25" s="31" t="str" cm="1">
        <f t="array" aca="1" ref="N25" ca="1">IF(INDIRECT("M" &amp; ROW())="x", INDIRECT("B" &amp; ROW()) &amp; IF(INDIRECT("E" &amp; ROW())="x", " in 2", " in 3"), "")</f>
        <v/>
      </c>
    </row>
    <row r="26" spans="1:14" ht="218.4" x14ac:dyDescent="0.3">
      <c r="A26" s="50"/>
      <c r="B26" s="51" t="s">
        <v>180</v>
      </c>
      <c r="C26" s="50" t="s">
        <v>61</v>
      </c>
      <c r="D26" s="52">
        <v>0.78290000000000004</v>
      </c>
      <c r="E26" s="65" t="s">
        <v>93</v>
      </c>
      <c r="F26" s="50">
        <v>6</v>
      </c>
      <c r="G26" s="50">
        <v>4</v>
      </c>
      <c r="H26" s="50">
        <v>1.2940000295639038</v>
      </c>
      <c r="I26" s="24">
        <v>1.29</v>
      </c>
      <c r="J26" s="24">
        <v>1.35</v>
      </c>
      <c r="K26" s="53" t="s">
        <v>205</v>
      </c>
      <c r="L26" s="22">
        <v>7.5</v>
      </c>
      <c r="M26" s="40" t="s">
        <v>93</v>
      </c>
      <c r="N26" s="31" t="str" cm="1">
        <f t="array" aca="1" ref="N26" ca="1">IF(INDIRECT("M" &amp; ROW())="x", INDIRECT("B" &amp; ROW()) &amp; IF(INDIRECT("E" &amp; ROW())="x", " in 2", " in 3"), "")</f>
        <v>Alex De Minaur in 2</v>
      </c>
    </row>
    <row r="27" spans="1:14" x14ac:dyDescent="0.3">
      <c r="A27" s="46">
        <v>11</v>
      </c>
      <c r="B27" s="47" t="s">
        <v>174</v>
      </c>
      <c r="C27" s="46" t="s">
        <v>98</v>
      </c>
      <c r="D27" s="48">
        <v>0.38590000000000002</v>
      </c>
      <c r="E27" s="63"/>
      <c r="F27" s="46">
        <v>32</v>
      </c>
      <c r="G27" s="46">
        <v>66</v>
      </c>
      <c r="H27" s="46">
        <v>2.4500000476837158</v>
      </c>
      <c r="I27" s="24"/>
      <c r="J27" s="24">
        <v>2</v>
      </c>
      <c r="K27" s="13"/>
      <c r="L27" s="22"/>
      <c r="M27" s="40" t="s">
        <v>93</v>
      </c>
      <c r="N27" s="31" t="str" cm="1">
        <f t="array" aca="1" ref="N27" ca="1">IF(INDIRECT("M" &amp; ROW())="x", INDIRECT("B" &amp; ROW()) &amp; IF(INDIRECT("E" &amp; ROW())="x", " in 2", " in 3"), "")</f>
        <v>Corentin Moutet in 3</v>
      </c>
    </row>
    <row r="28" spans="1:14" ht="218.4" x14ac:dyDescent="0.3">
      <c r="A28" s="50"/>
      <c r="B28" s="51" t="s">
        <v>175</v>
      </c>
      <c r="C28" s="50" t="s">
        <v>83</v>
      </c>
      <c r="D28" s="52">
        <v>0.61409999999999998</v>
      </c>
      <c r="E28" s="65" t="s">
        <v>93</v>
      </c>
      <c r="F28" s="50">
        <v>16</v>
      </c>
      <c r="G28" s="50">
        <v>61</v>
      </c>
      <c r="H28" s="50">
        <v>1.6100000143051147</v>
      </c>
      <c r="I28" s="24">
        <v>1.67</v>
      </c>
      <c r="J28" s="24">
        <v>2</v>
      </c>
      <c r="K28" s="53" t="s">
        <v>206</v>
      </c>
      <c r="L28" s="22">
        <v>7</v>
      </c>
      <c r="M28" s="22"/>
      <c r="N28" s="31" t="str" cm="1">
        <f t="array" aca="1" ref="N28" ca="1">IF(INDIRECT("M" &amp; ROW())="x", INDIRECT("B" &amp; ROW()) &amp; IF(INDIRECT("E" &amp; ROW())="x", " in 2", " in 3"), "")</f>
        <v/>
      </c>
    </row>
    <row r="29" spans="1:14" x14ac:dyDescent="0.3">
      <c r="A29" s="46">
        <v>12</v>
      </c>
      <c r="B29" s="47" t="s">
        <v>176</v>
      </c>
      <c r="C29" s="46" t="s">
        <v>86</v>
      </c>
      <c r="D29" s="48">
        <v>7.9000000000000001E-2</v>
      </c>
      <c r="E29" s="63" t="s">
        <v>93</v>
      </c>
      <c r="F29" s="46">
        <v>14</v>
      </c>
      <c r="G29" s="46">
        <v>2</v>
      </c>
      <c r="H29" s="46">
        <v>1.9709999561309814</v>
      </c>
      <c r="I29" s="24">
        <v>1.76</v>
      </c>
      <c r="J29" s="24">
        <v>2</v>
      </c>
      <c r="K29" s="13"/>
      <c r="L29" s="22"/>
      <c r="M29" s="22"/>
      <c r="N29" s="31" t="str" cm="1">
        <f t="array" aca="1" ref="N29" ca="1">IF(INDIRECT("M" &amp; ROW())="x", INDIRECT("B" &amp; ROW()) &amp; IF(INDIRECT("E" &amp; ROW())="x", " in 2", " in 3"), "")</f>
        <v/>
      </c>
    </row>
    <row r="30" spans="1:14" ht="218.4" x14ac:dyDescent="0.3">
      <c r="A30" s="50"/>
      <c r="B30" s="55" t="s">
        <v>177</v>
      </c>
      <c r="C30" s="50" t="s">
        <v>178</v>
      </c>
      <c r="D30" s="52">
        <v>0.92100000000000004</v>
      </c>
      <c r="E30" s="65"/>
      <c r="F30" s="50">
        <v>28</v>
      </c>
      <c r="G30" s="50">
        <v>174</v>
      </c>
      <c r="H30" s="50">
        <v>1.9170000553131104</v>
      </c>
      <c r="I30" s="24"/>
      <c r="J30" s="24">
        <v>2</v>
      </c>
      <c r="K30" s="53" t="s">
        <v>207</v>
      </c>
      <c r="L30" s="22">
        <v>6</v>
      </c>
      <c r="M30" s="40" t="s">
        <v>93</v>
      </c>
      <c r="N30" s="31" t="str" cm="1">
        <f t="array" aca="1" ref="N30" ca="1">IF(INDIRECT("M" &amp; ROW())="x", INDIRECT("B" &amp; ROW()) &amp; IF(INDIRECT("E" &amp; ROW())="x", " in 2", " in 3"), "")</f>
        <v>Joao Fonseca in 3</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30">
    <sortCondition ref="A7:A3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5"/>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9"/>
      <c r="I5" s="9"/>
    </row>
    <row r="6" spans="1:14" x14ac:dyDescent="0.3">
      <c r="D6" s="14" t="s">
        <v>21</v>
      </c>
      <c r="E6" s="14" t="s">
        <v>22</v>
      </c>
      <c r="F6" s="14" t="s">
        <v>23</v>
      </c>
      <c r="G6" s="14" t="s">
        <v>24</v>
      </c>
      <c r="H6" s="16" t="s">
        <v>25</v>
      </c>
      <c r="I6" s="16" t="s">
        <v>26</v>
      </c>
      <c r="J6" s="16" t="s">
        <v>27</v>
      </c>
      <c r="K6" s="17" t="s">
        <v>28</v>
      </c>
      <c r="L6" s="25" t="s">
        <v>50</v>
      </c>
      <c r="M6" s="26"/>
      <c r="N6" s="30" t="s">
        <v>51</v>
      </c>
    </row>
    <row r="7" spans="1:14" x14ac:dyDescent="0.3">
      <c r="A7" s="46">
        <v>1</v>
      </c>
      <c r="B7" s="54" t="s">
        <v>54</v>
      </c>
      <c r="C7" s="46" t="s">
        <v>55</v>
      </c>
      <c r="D7" s="48">
        <v>0.74790000000000001</v>
      </c>
      <c r="E7" s="46" t="s">
        <v>93</v>
      </c>
      <c r="F7" s="46">
        <v>68</v>
      </c>
      <c r="G7" s="46">
        <v>83</v>
      </c>
      <c r="H7" s="61">
        <v>1.53</v>
      </c>
      <c r="I7" s="24">
        <v>1.42</v>
      </c>
      <c r="J7" s="24">
        <v>1.6</v>
      </c>
      <c r="K7" s="58">
        <v>0.25</v>
      </c>
      <c r="L7" s="22"/>
      <c r="M7" s="40" t="s">
        <v>93</v>
      </c>
      <c r="N7" s="31" t="str" cm="1">
        <f t="array" aca="1" ref="N7" ca="1">IF(INDIRECT("M" &amp; ROW())="x", INDIRECT("B" &amp; ROW()) &amp; IF(INDIRECT("E" &amp; ROW())="x", " in 2", " in 3"), "")</f>
        <v>Cristina Bucsa in 2</v>
      </c>
    </row>
    <row r="8" spans="1:14" ht="187.2" x14ac:dyDescent="0.3">
      <c r="A8" s="50"/>
      <c r="B8" s="55" t="s">
        <v>56</v>
      </c>
      <c r="C8" s="50" t="s">
        <v>57</v>
      </c>
      <c r="D8" s="52">
        <v>0.25209999999999999</v>
      </c>
      <c r="E8" s="50"/>
      <c r="F8" s="50">
        <v>47</v>
      </c>
      <c r="G8" s="50">
        <v>203</v>
      </c>
      <c r="H8" s="62">
        <v>2.5</v>
      </c>
      <c r="I8" s="24"/>
      <c r="J8" s="24"/>
      <c r="K8" s="53" t="s">
        <v>164</v>
      </c>
      <c r="L8" s="22">
        <v>7.5</v>
      </c>
      <c r="M8" s="22"/>
      <c r="N8" s="31" t="str" cm="1">
        <f t="array" aca="1" ref="N8" ca="1">IF(INDIRECT("M" &amp; ROW())="x", INDIRECT("B" &amp; ROW()) &amp; IF(INDIRECT("E" &amp; ROW())="x", " in 2", " in 3"), "")</f>
        <v/>
      </c>
    </row>
    <row r="9" spans="1:14" x14ac:dyDescent="0.3">
      <c r="A9" s="46">
        <v>2</v>
      </c>
      <c r="B9" s="47" t="s">
        <v>158</v>
      </c>
      <c r="C9" s="46" t="s">
        <v>115</v>
      </c>
      <c r="D9" s="48">
        <v>0.41049999999999998</v>
      </c>
      <c r="E9" s="46"/>
      <c r="F9" s="46">
        <v>520</v>
      </c>
      <c r="G9" s="46">
        <v>367</v>
      </c>
      <c r="H9" s="61">
        <v>15</v>
      </c>
      <c r="I9" s="24"/>
      <c r="J9" s="24"/>
      <c r="K9" s="13"/>
      <c r="L9" s="22"/>
      <c r="M9" s="22"/>
      <c r="N9" s="31" t="str" cm="1">
        <f t="array" aca="1" ref="N9" ca="1">IF(INDIRECT("M" &amp; ROW())="x", INDIRECT("B" &amp; ROW()) &amp; IF(INDIRECT("E" &amp; ROW())="x", " in 2", " in 3"), "")</f>
        <v/>
      </c>
    </row>
    <row r="10" spans="1:14" ht="202.8" x14ac:dyDescent="0.3">
      <c r="A10" s="50"/>
      <c r="B10" s="51" t="s">
        <v>159</v>
      </c>
      <c r="C10" s="50" t="s">
        <v>61</v>
      </c>
      <c r="D10" s="52">
        <v>0.58950000000000002</v>
      </c>
      <c r="E10" s="50" t="s">
        <v>93</v>
      </c>
      <c r="F10" s="50">
        <v>32</v>
      </c>
      <c r="G10" s="50">
        <v>71</v>
      </c>
      <c r="H10" s="62">
        <v>1.03</v>
      </c>
      <c r="I10" s="24">
        <v>1.03</v>
      </c>
      <c r="J10" s="24">
        <v>1.05</v>
      </c>
      <c r="K10" s="53" t="s">
        <v>160</v>
      </c>
      <c r="L10" s="22">
        <v>7.5</v>
      </c>
      <c r="M10" s="40" t="s">
        <v>93</v>
      </c>
      <c r="N10" s="31" t="str" cm="1">
        <f t="array" aca="1" ref="N10" ca="1">IF(INDIRECT("M" &amp; ROW())="x", INDIRECT("B" &amp; ROW()) &amp; IF(INDIRECT("E" &amp; ROW())="x", " in 2", " in 3"), "")</f>
        <v>Maya Joint in 2</v>
      </c>
    </row>
    <row r="11" spans="1:14" x14ac:dyDescent="0.3">
      <c r="A11" s="46">
        <v>3</v>
      </c>
      <c r="B11" s="54" t="s">
        <v>58</v>
      </c>
      <c r="C11" s="46" t="s">
        <v>59</v>
      </c>
      <c r="D11" s="48">
        <v>0.42709999999999998</v>
      </c>
      <c r="E11" s="46"/>
      <c r="F11" s="46">
        <v>45</v>
      </c>
      <c r="G11" s="46">
        <v>47</v>
      </c>
      <c r="H11" s="61">
        <v>1.5</v>
      </c>
      <c r="I11" s="24">
        <v>1.5</v>
      </c>
      <c r="J11" s="24">
        <v>1.6</v>
      </c>
      <c r="K11" s="13"/>
      <c r="L11" s="22"/>
      <c r="M11" s="40" t="s">
        <v>93</v>
      </c>
      <c r="N11" s="31" t="str" cm="1">
        <f t="array" aca="1" ref="N11" ca="1">IF(INDIRECT("M" &amp; ROW())="x", INDIRECT("B" &amp; ROW()) &amp; IF(INDIRECT("E" &amp; ROW())="x", " in 2", " in 3"), "")</f>
        <v>Sorana Cirstea in 3</v>
      </c>
    </row>
    <row r="12" spans="1:14" ht="234" x14ac:dyDescent="0.3">
      <c r="A12" s="50"/>
      <c r="B12" s="55" t="s">
        <v>60</v>
      </c>
      <c r="C12" s="50" t="s">
        <v>61</v>
      </c>
      <c r="D12" s="52">
        <v>0.57289999999999996</v>
      </c>
      <c r="E12" s="50" t="s">
        <v>93</v>
      </c>
      <c r="F12" s="50">
        <v>86</v>
      </c>
      <c r="G12" s="50">
        <v>105</v>
      </c>
      <c r="H12" s="62">
        <v>2.63</v>
      </c>
      <c r="I12" s="24"/>
      <c r="J12" s="24"/>
      <c r="K12" s="53" t="s">
        <v>161</v>
      </c>
      <c r="L12" s="22">
        <v>7.5</v>
      </c>
      <c r="M12" s="22"/>
      <c r="N12" s="31" t="str" cm="1">
        <f t="array" aca="1" ref="N12" ca="1">IF(INDIRECT("M" &amp; ROW())="x", INDIRECT("B" &amp; ROW()) &amp; IF(INDIRECT("E" &amp; ROW())="x", " in 2", " in 3"), "")</f>
        <v/>
      </c>
    </row>
    <row r="13" spans="1:14" x14ac:dyDescent="0.3">
      <c r="A13" s="50">
        <v>4</v>
      </c>
      <c r="B13" s="55" t="s">
        <v>62</v>
      </c>
      <c r="C13" s="50" t="s">
        <v>63</v>
      </c>
      <c r="D13" s="52">
        <v>0.62619999999999998</v>
      </c>
      <c r="E13" s="50"/>
      <c r="F13" s="50">
        <v>44</v>
      </c>
      <c r="G13" s="50">
        <v>82</v>
      </c>
      <c r="H13" s="62">
        <v>2.2999999999999998</v>
      </c>
      <c r="I13" s="24"/>
      <c r="J13" s="24"/>
      <c r="K13" s="13"/>
      <c r="L13" s="22"/>
      <c r="M13" s="22"/>
      <c r="N13" s="31" t="str" cm="1">
        <f t="array" aca="1" ref="N13" ca="1">IF(INDIRECT("M" &amp; ROW())="x", INDIRECT("B" &amp; ROW()) &amp; IF(INDIRECT("E" &amp; ROW())="x", " in 2", " in 3"), "")</f>
        <v/>
      </c>
    </row>
    <row r="14" spans="1:14" ht="202.8" x14ac:dyDescent="0.3">
      <c r="A14" s="50"/>
      <c r="B14" s="51" t="s">
        <v>64</v>
      </c>
      <c r="C14" s="50" t="s">
        <v>65</v>
      </c>
      <c r="D14" s="52">
        <v>0.37380000000000002</v>
      </c>
      <c r="E14" s="50" t="s">
        <v>93</v>
      </c>
      <c r="F14" s="50">
        <v>22</v>
      </c>
      <c r="G14" s="50">
        <v>26</v>
      </c>
      <c r="H14" s="62">
        <v>1.62</v>
      </c>
      <c r="I14" s="24">
        <v>1.6</v>
      </c>
      <c r="J14" s="24">
        <v>1.6</v>
      </c>
      <c r="K14" s="53" t="s">
        <v>162</v>
      </c>
      <c r="L14" s="22">
        <v>7.5</v>
      </c>
      <c r="M14" s="40" t="s">
        <v>93</v>
      </c>
      <c r="N14" s="31" t="str" cm="1">
        <f t="array" aca="1" ref="N14" ca="1">IF(INDIRECT("M" &amp; ROW())="x", INDIRECT("B" &amp; ROW()) &amp; IF(INDIRECT("E" &amp; ROW())="x", " in 2", " in 3"), "")</f>
        <v>Leylah Annie Fernandez in 2</v>
      </c>
    </row>
    <row r="15" spans="1:14" x14ac:dyDescent="0.3">
      <c r="A15" s="10"/>
      <c r="B15" s="22"/>
      <c r="C15" s="22"/>
      <c r="D15" s="22"/>
      <c r="E15" s="23"/>
      <c r="F15" s="22"/>
      <c r="G15" s="22"/>
      <c r="H15" s="24"/>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4"/>
      <c r="I16" s="24"/>
      <c r="J16" s="24"/>
      <c r="K16" s="13"/>
      <c r="L16" s="22"/>
      <c r="M16" s="22"/>
      <c r="N16" s="31" t="str" cm="1">
        <f t="array" aca="1" ref="N16" ca="1">IF(INDIRECT("M" &amp; ROW())="x", INDIRECT("B" &amp; ROW()) &amp; IF(INDIRECT("E" &amp; ROW())="x", " in 2", " in 3"), "")</f>
        <v/>
      </c>
    </row>
    <row r="17" spans="1:14" x14ac:dyDescent="0.3">
      <c r="A17" s="35" t="s">
        <v>66</v>
      </c>
      <c r="B17" s="34"/>
      <c r="C17" s="34"/>
      <c r="D17" s="34"/>
      <c r="E17" s="34"/>
      <c r="F17" s="34"/>
      <c r="G17" s="34"/>
      <c r="H17" s="59"/>
      <c r="I17" s="24"/>
      <c r="J17" s="24"/>
      <c r="K17" s="13"/>
      <c r="L17" s="22"/>
      <c r="M17" s="22"/>
      <c r="N17" s="31" t="str" cm="1">
        <f t="array" aca="1" ref="N17" ca="1">IF(INDIRECT("M" &amp; ROW())="x", INDIRECT("B" &amp; ROW()) &amp; IF(INDIRECT("E" &amp; ROW())="x", " in 2", " in 3"), "")</f>
        <v/>
      </c>
    </row>
    <row r="18" spans="1:14" x14ac:dyDescent="0.3">
      <c r="A18" s="10"/>
      <c r="B18" s="22"/>
      <c r="C18" s="22"/>
      <c r="D18" s="14" t="s">
        <v>21</v>
      </c>
      <c r="E18" s="14" t="s">
        <v>22</v>
      </c>
      <c r="F18" s="14" t="s">
        <v>23</v>
      </c>
      <c r="G18" s="14" t="s">
        <v>24</v>
      </c>
      <c r="H18" s="16" t="s">
        <v>25</v>
      </c>
      <c r="I18" s="16" t="s">
        <v>26</v>
      </c>
      <c r="J18" s="16" t="s">
        <v>27</v>
      </c>
      <c r="K18" s="17" t="s">
        <v>28</v>
      </c>
      <c r="L18" s="25" t="s">
        <v>50</v>
      </c>
      <c r="M18" s="26"/>
      <c r="N18" s="30" t="s">
        <v>51</v>
      </c>
    </row>
    <row r="19" spans="1:14" x14ac:dyDescent="0.3">
      <c r="A19" s="46">
        <v>1</v>
      </c>
      <c r="B19" s="47" t="s">
        <v>67</v>
      </c>
      <c r="C19" s="46" t="s">
        <v>68</v>
      </c>
      <c r="D19" s="48">
        <v>3.8600000000000002E-2</v>
      </c>
      <c r="E19" s="46"/>
      <c r="F19" s="46" t="s">
        <v>69</v>
      </c>
      <c r="G19" s="46">
        <v>607</v>
      </c>
      <c r="H19" s="61">
        <v>4</v>
      </c>
      <c r="I19" s="24"/>
      <c r="J19" s="24"/>
      <c r="K19" s="58">
        <v>8.3333333333333329E-2</v>
      </c>
      <c r="L19" s="22"/>
      <c r="M19" s="22"/>
      <c r="N19" s="31" t="str" cm="1">
        <f t="array" aca="1" ref="N19" ca="1">IF(INDIRECT("M" &amp; ROW())="x", INDIRECT("B" &amp; ROW()) &amp; IF(INDIRECT("E" &amp; ROW())="x", " in 2", " in 3"), "")</f>
        <v/>
      </c>
    </row>
    <row r="20" spans="1:14" ht="187.2" x14ac:dyDescent="0.3">
      <c r="A20" s="50"/>
      <c r="B20" s="51" t="s">
        <v>70</v>
      </c>
      <c r="C20" s="50" t="s">
        <v>68</v>
      </c>
      <c r="D20" s="52">
        <v>0.96140000000000003</v>
      </c>
      <c r="E20" s="50" t="s">
        <v>93</v>
      </c>
      <c r="F20" s="50">
        <v>179</v>
      </c>
      <c r="G20" s="50">
        <v>258</v>
      </c>
      <c r="H20" s="62">
        <v>1.25</v>
      </c>
      <c r="I20" s="24">
        <v>1.38</v>
      </c>
      <c r="J20" s="24">
        <v>1.4</v>
      </c>
      <c r="K20" s="53" t="s">
        <v>163</v>
      </c>
      <c r="L20" s="22">
        <v>6</v>
      </c>
      <c r="M20" s="40" t="s">
        <v>93</v>
      </c>
      <c r="N20" s="31" t="str" cm="1">
        <f t="array" aca="1" ref="N20" ca="1">IF(INDIRECT("M" &amp; ROW())="x", INDIRECT("B" &amp; ROW()) &amp; IF(INDIRECT("E" &amp; ROW())="x", " in 2", " in 3"), "")</f>
        <v>Hanyu Guo in 2</v>
      </c>
    </row>
    <row r="21" spans="1:14" x14ac:dyDescent="0.3">
      <c r="A21" s="46">
        <v>2</v>
      </c>
      <c r="B21" s="47" t="s">
        <v>71</v>
      </c>
      <c r="C21" s="46" t="s">
        <v>72</v>
      </c>
      <c r="D21" s="48">
        <v>0.28470000000000001</v>
      </c>
      <c r="E21" s="46"/>
      <c r="F21" s="46">
        <v>65</v>
      </c>
      <c r="G21" s="46">
        <v>116</v>
      </c>
      <c r="H21" s="61">
        <v>3.2</v>
      </c>
      <c r="I21" s="24"/>
      <c r="J21" s="24"/>
      <c r="K21" s="13"/>
      <c r="L21" s="22"/>
      <c r="M21" s="22"/>
      <c r="N21" s="31" t="str" cm="1">
        <f t="array" aca="1" ref="N21" ca="1">IF(INDIRECT("M" &amp; ROW())="x", INDIRECT("B" &amp; ROW()) &amp; IF(INDIRECT("E" &amp; ROW())="x", " in 2", " in 3"), "")</f>
        <v/>
      </c>
    </row>
    <row r="22" spans="1:14" ht="156" x14ac:dyDescent="0.3">
      <c r="A22" s="50"/>
      <c r="B22" s="55" t="s">
        <v>73</v>
      </c>
      <c r="C22" s="50" t="s">
        <v>74</v>
      </c>
      <c r="D22" s="52">
        <v>0.71530000000000005</v>
      </c>
      <c r="E22" s="50" t="s">
        <v>93</v>
      </c>
      <c r="F22" s="50">
        <v>102</v>
      </c>
      <c r="G22" s="50" t="s">
        <v>75</v>
      </c>
      <c r="H22" s="62">
        <v>1.36</v>
      </c>
      <c r="I22" s="24"/>
      <c r="J22" s="24">
        <v>1.55</v>
      </c>
      <c r="K22" s="53" t="s">
        <v>153</v>
      </c>
      <c r="L22" s="22">
        <v>7</v>
      </c>
      <c r="M22" s="40" t="s">
        <v>93</v>
      </c>
      <c r="N22" s="31" t="str" cm="1">
        <f t="array" aca="1" ref="N22" ca="1">IF(INDIRECT("M" &amp; ROW())="x", INDIRECT("B" &amp; ROW()) &amp; IF(INDIRECT("E" &amp; ROW())="x", " in 2", " in 3"), "")</f>
        <v>Kaja Juvan in 2</v>
      </c>
    </row>
    <row r="23" spans="1:14" x14ac:dyDescent="0.3">
      <c r="A23" s="46">
        <v>3</v>
      </c>
      <c r="B23" s="54" t="s">
        <v>76</v>
      </c>
      <c r="C23" s="46" t="s">
        <v>77</v>
      </c>
      <c r="D23" s="48">
        <v>0.37109999999999999</v>
      </c>
      <c r="E23" s="46" t="s">
        <v>93</v>
      </c>
      <c r="F23" s="46">
        <v>89</v>
      </c>
      <c r="G23" s="46">
        <v>94</v>
      </c>
      <c r="H23" s="61">
        <v>1.33</v>
      </c>
      <c r="I23" s="24">
        <v>1.35</v>
      </c>
      <c r="J23" s="24">
        <v>1.5</v>
      </c>
      <c r="K23" s="13"/>
      <c r="L23" s="22"/>
      <c r="M23" s="40" t="s">
        <v>93</v>
      </c>
      <c r="N23" s="31" t="str" cm="1">
        <f t="array" aca="1" ref="N23" ca="1">IF(INDIRECT("M" &amp; ROW())="x", INDIRECT("B" &amp; ROW()) &amp; IF(INDIRECT("E" &amp; ROW())="x", " in 2", " in 3"), "")</f>
        <v>Elisabetta Cocciaretto in 2</v>
      </c>
    </row>
    <row r="24" spans="1:14" ht="156" x14ac:dyDescent="0.3">
      <c r="A24" s="50"/>
      <c r="B24" s="55" t="s">
        <v>78</v>
      </c>
      <c r="C24" s="50" t="s">
        <v>79</v>
      </c>
      <c r="D24" s="52">
        <v>0.62890000000000001</v>
      </c>
      <c r="E24" s="50"/>
      <c r="F24" s="50">
        <v>235</v>
      </c>
      <c r="G24" s="50">
        <v>784</v>
      </c>
      <c r="H24" s="62">
        <v>3.4</v>
      </c>
      <c r="I24" s="24"/>
      <c r="J24" s="24"/>
      <c r="K24" s="53" t="s">
        <v>154</v>
      </c>
      <c r="L24" s="22">
        <v>7</v>
      </c>
      <c r="M24" s="22"/>
      <c r="N24" s="31" t="str" cm="1">
        <f t="array" aca="1" ref="N24" ca="1">IF(INDIRECT("M" &amp; ROW())="x", INDIRECT("B" &amp; ROW()) &amp; IF(INDIRECT("E" &amp; ROW())="x", " in 2", " in 3"), "")</f>
        <v/>
      </c>
    </row>
    <row r="25" spans="1:14" x14ac:dyDescent="0.3">
      <c r="A25" s="46">
        <v>4</v>
      </c>
      <c r="B25" s="54" t="s">
        <v>80</v>
      </c>
      <c r="C25" s="46" t="s">
        <v>63</v>
      </c>
      <c r="D25" s="48">
        <v>0.57730000000000004</v>
      </c>
      <c r="E25" s="46" t="s">
        <v>93</v>
      </c>
      <c r="F25" s="46">
        <v>90</v>
      </c>
      <c r="G25" s="46">
        <v>246</v>
      </c>
      <c r="H25" s="61">
        <v>1.2560000419616699</v>
      </c>
      <c r="I25" s="24">
        <v>1.24</v>
      </c>
      <c r="J25" s="24">
        <v>1.35</v>
      </c>
      <c r="K25" s="13"/>
      <c r="L25" s="22"/>
      <c r="M25" s="40" t="s">
        <v>93</v>
      </c>
      <c r="N25" s="31" t="str" cm="1">
        <f t="array" aca="1" ref="N25" ca="1">IF(INDIRECT("M" &amp; ROW())="x", INDIRECT("B" &amp; ROW()) &amp; IF(INDIRECT("E" &amp; ROW())="x", " in 2", " in 3"), "")</f>
        <v>Ella Seidel in 2</v>
      </c>
    </row>
    <row r="26" spans="1:14" ht="171.6" x14ac:dyDescent="0.3">
      <c r="A26" s="50"/>
      <c r="B26" s="55" t="s">
        <v>81</v>
      </c>
      <c r="C26" s="50" t="s">
        <v>63</v>
      </c>
      <c r="D26" s="52">
        <v>0.42270000000000002</v>
      </c>
      <c r="E26" s="50"/>
      <c r="F26" s="50">
        <v>159</v>
      </c>
      <c r="G26" s="50">
        <v>177</v>
      </c>
      <c r="H26" s="62">
        <v>4.2100000381469727</v>
      </c>
      <c r="I26" s="24"/>
      <c r="J26" s="24"/>
      <c r="K26" s="53" t="s">
        <v>155</v>
      </c>
      <c r="L26" s="22">
        <v>7.5</v>
      </c>
      <c r="M26" s="22"/>
      <c r="N26" s="31" t="str" cm="1">
        <f t="array" aca="1" ref="N26" ca="1">IF(INDIRECT("M" &amp; ROW())="x", INDIRECT("B" &amp; ROW()) &amp; IF(INDIRECT("E" &amp; ROW())="x", " in 2", " in 3"), "")</f>
        <v/>
      </c>
    </row>
    <row r="27" spans="1:14" x14ac:dyDescent="0.3">
      <c r="A27" s="46">
        <v>5</v>
      </c>
      <c r="B27" s="47" t="s">
        <v>85</v>
      </c>
      <c r="C27" s="46" t="s">
        <v>86</v>
      </c>
      <c r="D27" s="48">
        <v>0.29909999999999998</v>
      </c>
      <c r="E27" s="46"/>
      <c r="F27" s="46">
        <v>205</v>
      </c>
      <c r="G27" s="46">
        <v>267</v>
      </c>
      <c r="H27" s="61">
        <v>4</v>
      </c>
      <c r="I27" s="24"/>
      <c r="J27" s="24"/>
      <c r="K27" s="13"/>
      <c r="L27" s="22"/>
      <c r="M27" s="22"/>
      <c r="N27" s="31" t="str" cm="1">
        <f t="array" aca="1" ref="N27" ca="1">IF(INDIRECT("M" &amp; ROW())="x", INDIRECT("B" &amp; ROW()) &amp; IF(INDIRECT("E" &amp; ROW())="x", " in 2", " in 3"), "")</f>
        <v/>
      </c>
    </row>
    <row r="28" spans="1:14" ht="187.2" x14ac:dyDescent="0.3">
      <c r="A28" s="50"/>
      <c r="B28" s="51" t="s">
        <v>87</v>
      </c>
      <c r="C28" s="50" t="s">
        <v>88</v>
      </c>
      <c r="D28" s="52">
        <v>0.70089999999999997</v>
      </c>
      <c r="E28" s="50" t="s">
        <v>93</v>
      </c>
      <c r="F28" s="50">
        <v>53</v>
      </c>
      <c r="G28" s="50">
        <v>112</v>
      </c>
      <c r="H28" s="62">
        <v>1.25</v>
      </c>
      <c r="I28" s="24">
        <v>1.26</v>
      </c>
      <c r="J28" s="24">
        <v>1.3</v>
      </c>
      <c r="K28" s="53" t="s">
        <v>156</v>
      </c>
      <c r="L28" s="22">
        <v>7.5</v>
      </c>
      <c r="M28" s="40" t="s">
        <v>93</v>
      </c>
      <c r="N28" s="31" t="str" cm="1">
        <f t="array" aca="1" ref="N28" ca="1">IF(INDIRECT("M" &amp; ROW())="x", INDIRECT("B" &amp; ROW()) &amp; IF(INDIRECT("E" &amp; ROW())="x", " in 2", " in 3"), "")</f>
        <v>Viktorija Golubic in 2</v>
      </c>
    </row>
    <row r="29" spans="1:14" x14ac:dyDescent="0.3">
      <c r="A29" s="46">
        <v>6</v>
      </c>
      <c r="B29" s="54" t="s">
        <v>82</v>
      </c>
      <c r="C29" s="46" t="s">
        <v>83</v>
      </c>
      <c r="D29" s="48">
        <v>0.69779999999999998</v>
      </c>
      <c r="E29" s="46" t="s">
        <v>93</v>
      </c>
      <c r="F29" s="46">
        <v>75</v>
      </c>
      <c r="G29" s="46">
        <v>23</v>
      </c>
      <c r="H29" s="61">
        <v>1.0880000591278076</v>
      </c>
      <c r="I29" s="24">
        <v>1.0900000000000001</v>
      </c>
      <c r="J29" s="24">
        <v>1.2</v>
      </c>
      <c r="K29" s="13"/>
      <c r="L29" s="22"/>
      <c r="M29" s="40" t="s">
        <v>93</v>
      </c>
      <c r="N29" s="31" t="str" cm="1">
        <f t="array" aca="1" ref="N29" ca="1">IF(INDIRECT("M" &amp; ROW())="x", INDIRECT("B" &amp; ROW()) &amp; IF(INDIRECT("E" &amp; ROW())="x", " in 2", " in 3"), "")</f>
        <v>Yulia Putintseva in 2</v>
      </c>
    </row>
    <row r="30" spans="1:14" ht="156" x14ac:dyDescent="0.3">
      <c r="A30" s="50"/>
      <c r="B30" s="55" t="s">
        <v>84</v>
      </c>
      <c r="C30" s="50" t="s">
        <v>68</v>
      </c>
      <c r="D30" s="52">
        <v>0.30220000000000002</v>
      </c>
      <c r="E30" s="50"/>
      <c r="F30" s="50">
        <v>309</v>
      </c>
      <c r="G30" s="50">
        <v>161</v>
      </c>
      <c r="H30" s="62">
        <v>9.0500001907348633</v>
      </c>
      <c r="I30" s="24"/>
      <c r="J30" s="24"/>
      <c r="K30" s="53" t="s">
        <v>157</v>
      </c>
      <c r="L30" s="22">
        <v>7.5</v>
      </c>
      <c r="M30" s="22"/>
      <c r="N30" s="31" t="str" cm="1">
        <f t="array" aca="1" ref="N30" ca="1">IF(INDIRECT("M" &amp; ROW())="x", INDIRECT("B" &amp; ROW()) &amp; IF(INDIRECT("E" &amp; ROW())="x", " in 2", " in 3"), "")</f>
        <v/>
      </c>
    </row>
    <row r="31" spans="1:14" x14ac:dyDescent="0.3">
      <c r="A31" s="10"/>
      <c r="B31" s="22"/>
      <c r="C31" s="22"/>
      <c r="D31" s="22"/>
      <c r="E31" s="23"/>
      <c r="F31" s="22"/>
      <c r="G31" s="22"/>
      <c r="H31" s="24"/>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4"/>
      <c r="I32" s="24"/>
      <c r="J32" s="24"/>
      <c r="K32" s="13"/>
      <c r="L32" s="22"/>
      <c r="M32" s="22"/>
      <c r="N32" s="31" t="str" cm="1">
        <f t="array" aca="1" ref="N32" ca="1">IF(INDIRECT("M" &amp; ROW())="x", INDIRECT("B" &amp; ROW()) &amp; IF(INDIRECT("E" &amp; ROW())="x", " in 2", " in 3"), "")</f>
        <v/>
      </c>
    </row>
    <row r="33" spans="1:14" x14ac:dyDescent="0.3">
      <c r="A33" s="36" t="s">
        <v>89</v>
      </c>
      <c r="B33" s="37"/>
      <c r="C33" s="37"/>
      <c r="D33" s="37"/>
      <c r="E33" s="37"/>
      <c r="F33" s="37"/>
      <c r="G33" s="37"/>
      <c r="H33" s="60"/>
      <c r="I33" s="38"/>
      <c r="J33" s="38"/>
      <c r="K33" s="39"/>
      <c r="L33" s="40"/>
      <c r="M33" s="40"/>
      <c r="N33" s="31" t="str" cm="1">
        <f t="array" aca="1" ref="N33" ca="1">IF(INDIRECT("M" &amp; ROW())="x", INDIRECT("B" &amp; ROW()) &amp; IF(INDIRECT("E" &amp; ROW())="x", " in 2", " in 3"), "")</f>
        <v/>
      </c>
    </row>
    <row r="34" spans="1:14" x14ac:dyDescent="0.3">
      <c r="A34" s="40"/>
      <c r="B34" s="40"/>
      <c r="C34" s="40"/>
      <c r="D34" s="41" t="s">
        <v>21</v>
      </c>
      <c r="E34" s="41" t="s">
        <v>22</v>
      </c>
      <c r="F34" s="41" t="s">
        <v>23</v>
      </c>
      <c r="G34" s="41" t="s">
        <v>24</v>
      </c>
      <c r="H34" s="42" t="s">
        <v>25</v>
      </c>
      <c r="I34" s="42" t="s">
        <v>26</v>
      </c>
      <c r="J34" s="42" t="s">
        <v>27</v>
      </c>
      <c r="K34" s="43" t="s">
        <v>28</v>
      </c>
      <c r="L34" s="44" t="s">
        <v>50</v>
      </c>
      <c r="M34" s="45"/>
      <c r="N34" s="31" t="str" cm="1">
        <f t="array" aca="1" ref="N34" ca="1">IF(INDIRECT("M" &amp; ROW())="x", INDIRECT("B" &amp; ROW()) &amp; IF(INDIRECT("E" &amp; ROW())="x", " in 2", " in 3"), "")</f>
        <v/>
      </c>
    </row>
    <row r="35" spans="1:14" x14ac:dyDescent="0.3">
      <c r="A35" s="46">
        <v>1</v>
      </c>
      <c r="B35" s="47" t="s">
        <v>124</v>
      </c>
      <c r="C35" s="46" t="s">
        <v>61</v>
      </c>
      <c r="D35" s="48">
        <v>0.3029</v>
      </c>
      <c r="E35" s="46" t="s">
        <v>93</v>
      </c>
      <c r="F35" s="46">
        <v>117</v>
      </c>
      <c r="G35" s="46">
        <v>65</v>
      </c>
      <c r="H35" s="61">
        <v>1.7690000534057617</v>
      </c>
      <c r="I35" s="38">
        <v>1.98</v>
      </c>
      <c r="J35" s="38">
        <v>2.1</v>
      </c>
      <c r="K35" s="39"/>
      <c r="L35" s="40"/>
      <c r="M35" s="40"/>
      <c r="N35" s="31" t="str" cm="1">
        <f t="array" aca="1" ref="N35" ca="1">IF(INDIRECT("M" &amp; ROW())="x", INDIRECT("B" &amp; ROW()) &amp; IF(INDIRECT("E" &amp; ROW())="x", " in 2", " in 3"), "")</f>
        <v/>
      </c>
    </row>
    <row r="36" spans="1:14" ht="140.4" x14ac:dyDescent="0.3">
      <c r="A36" s="50"/>
      <c r="B36" s="55" t="s">
        <v>125</v>
      </c>
      <c r="C36" s="50" t="s">
        <v>126</v>
      </c>
      <c r="D36" s="52">
        <v>0.69710000000000005</v>
      </c>
      <c r="E36" s="50"/>
      <c r="F36" s="50">
        <v>133</v>
      </c>
      <c r="G36" s="50" t="s">
        <v>75</v>
      </c>
      <c r="H36" s="62">
        <v>2.1099998950958252</v>
      </c>
      <c r="I36" s="38"/>
      <c r="J36" s="38">
        <v>1.9</v>
      </c>
      <c r="K36" s="53" t="s">
        <v>127</v>
      </c>
      <c r="L36" s="40">
        <v>5</v>
      </c>
      <c r="M36" s="40" t="s">
        <v>93</v>
      </c>
      <c r="N36" s="31" t="str" cm="1">
        <f t="array" aca="1" ref="N36" ca="1">IF(INDIRECT("M" &amp; ROW())="x", INDIRECT("B" &amp; ROW()) &amp; IF(INDIRECT("E" &amp; ROW())="x", " in 2", " in 3"), "")</f>
        <v>Nikola Bartunkova in 3</v>
      </c>
    </row>
    <row r="37" spans="1:14" x14ac:dyDescent="0.3">
      <c r="A37" s="46">
        <v>2</v>
      </c>
      <c r="B37" s="47" t="s">
        <v>128</v>
      </c>
      <c r="C37" s="46" t="s">
        <v>129</v>
      </c>
      <c r="D37" s="48">
        <v>0.40550000000000003</v>
      </c>
      <c r="E37" s="46"/>
      <c r="F37" s="46">
        <v>256</v>
      </c>
      <c r="G37" s="46">
        <v>104</v>
      </c>
      <c r="H37" s="61">
        <v>3.4600000381469727</v>
      </c>
      <c r="I37" s="38"/>
      <c r="J37" s="38"/>
      <c r="K37" s="39"/>
      <c r="L37" s="40"/>
      <c r="M37" s="40"/>
      <c r="N37" s="31" t="str" cm="1">
        <f t="array" aca="1" ref="N37" ca="1">IF(INDIRECT("M" &amp; ROW())="x", INDIRECT("B" &amp; ROW()) &amp; IF(INDIRECT("E" &amp; ROW())="x", " in 2", " in 3"), "")</f>
        <v/>
      </c>
    </row>
    <row r="38" spans="1:14" ht="140.4" x14ac:dyDescent="0.3">
      <c r="A38" s="50"/>
      <c r="B38" s="51" t="s">
        <v>130</v>
      </c>
      <c r="C38" s="50" t="s">
        <v>131</v>
      </c>
      <c r="D38" s="52">
        <v>0.59450000000000003</v>
      </c>
      <c r="E38" s="50" t="s">
        <v>93</v>
      </c>
      <c r="F38" s="50">
        <v>131</v>
      </c>
      <c r="G38" s="50">
        <v>245</v>
      </c>
      <c r="H38" s="62">
        <v>1.3339999914169312</v>
      </c>
      <c r="I38" s="38">
        <v>1.42</v>
      </c>
      <c r="J38" s="38">
        <v>1.45</v>
      </c>
      <c r="K38" s="53" t="s">
        <v>132</v>
      </c>
      <c r="L38" s="40">
        <v>7.5</v>
      </c>
      <c r="M38" s="40" t="s">
        <v>93</v>
      </c>
      <c r="N38" s="31" t="str" cm="1">
        <f t="array" aca="1" ref="N38" ca="1">IF(INDIRECT("M" &amp; ROW())="x", INDIRECT("B" &amp; ROW()) &amp; IF(INDIRECT("E" &amp; ROW())="x", " in 2", " in 3"), "")</f>
        <v>Joanna Garland in 2</v>
      </c>
    </row>
    <row r="39" spans="1:14" x14ac:dyDescent="0.3">
      <c r="A39" s="46">
        <v>3</v>
      </c>
      <c r="B39" s="54" t="s">
        <v>143</v>
      </c>
      <c r="C39" s="46" t="s">
        <v>98</v>
      </c>
      <c r="D39" s="48">
        <v>0.4839</v>
      </c>
      <c r="E39" s="46"/>
      <c r="F39" s="46">
        <v>104</v>
      </c>
      <c r="G39" s="46">
        <v>179</v>
      </c>
      <c r="H39" s="61">
        <v>1.4900000095367432</v>
      </c>
      <c r="I39" s="38">
        <v>1.47</v>
      </c>
      <c r="J39" s="38">
        <v>1.65</v>
      </c>
      <c r="K39" s="39"/>
      <c r="L39" s="40"/>
      <c r="M39" s="40" t="s">
        <v>93</v>
      </c>
      <c r="N39" s="31" t="str" cm="1">
        <f t="array" aca="1" ref="N39" ca="1">IF(INDIRECT("M" &amp; ROW())="x", INDIRECT("B" &amp; ROW()) &amp; IF(INDIRECT("E" &amp; ROW())="x", " in 2", " in 3"), "")</f>
        <v>Leolia Jeanjean in 3</v>
      </c>
    </row>
    <row r="40" spans="1:14" ht="140.4" x14ac:dyDescent="0.3">
      <c r="A40" s="50"/>
      <c r="B40" s="55" t="s">
        <v>144</v>
      </c>
      <c r="C40" s="50" t="s">
        <v>145</v>
      </c>
      <c r="D40" s="52">
        <v>0.5161</v>
      </c>
      <c r="E40" s="50" t="s">
        <v>93</v>
      </c>
      <c r="F40" s="50">
        <v>164</v>
      </c>
      <c r="G40" s="50">
        <v>234</v>
      </c>
      <c r="H40" s="62">
        <v>2.7200000286102295</v>
      </c>
      <c r="I40" s="38"/>
      <c r="J40" s="38"/>
      <c r="K40" s="53" t="s">
        <v>146</v>
      </c>
      <c r="L40" s="40">
        <v>7</v>
      </c>
      <c r="M40" s="40"/>
      <c r="N40" s="31" t="str" cm="1">
        <f t="array" aca="1" ref="N40" ca="1">IF(INDIRECT("M" &amp; ROW())="x", INDIRECT("B" &amp; ROW()) &amp; IF(INDIRECT("E" &amp; ROW())="x", " in 2", " in 3"), "")</f>
        <v/>
      </c>
    </row>
    <row r="41" spans="1:14" x14ac:dyDescent="0.3">
      <c r="A41" s="46">
        <v>4</v>
      </c>
      <c r="B41" s="47" t="s">
        <v>147</v>
      </c>
      <c r="C41" s="46" t="s">
        <v>98</v>
      </c>
      <c r="D41" s="48">
        <v>0.375</v>
      </c>
      <c r="E41" s="46"/>
      <c r="F41" s="46">
        <v>373</v>
      </c>
      <c r="G41" s="46">
        <v>635</v>
      </c>
      <c r="H41" s="61">
        <v>5.9600000381469727</v>
      </c>
      <c r="I41" s="38"/>
      <c r="J41" s="38"/>
      <c r="K41" s="39"/>
      <c r="L41" s="40"/>
      <c r="M41" s="40"/>
      <c r="N41" s="31" t="str" cm="1">
        <f t="array" aca="1" ref="N41" ca="1">IF(INDIRECT("M" &amp; ROW())="x", INDIRECT("B" &amp; ROW()) &amp; IF(INDIRECT("E" &amp; ROW())="x", " in 2", " in 3"), "")</f>
        <v/>
      </c>
    </row>
    <row r="42" spans="1:14" ht="140.4" x14ac:dyDescent="0.3">
      <c r="A42" s="50"/>
      <c r="B42" s="51" t="s">
        <v>148</v>
      </c>
      <c r="C42" s="50" t="s">
        <v>126</v>
      </c>
      <c r="D42" s="52">
        <v>0.625</v>
      </c>
      <c r="E42" s="50" t="s">
        <v>93</v>
      </c>
      <c r="F42" s="50">
        <v>142</v>
      </c>
      <c r="G42" s="50">
        <v>185</v>
      </c>
      <c r="H42" s="62">
        <v>1.1499999761581421</v>
      </c>
      <c r="I42" s="38">
        <v>1.24</v>
      </c>
      <c r="J42" s="38">
        <v>1.3</v>
      </c>
      <c r="K42" s="53" t="s">
        <v>149</v>
      </c>
      <c r="L42" s="40">
        <v>7.5</v>
      </c>
      <c r="M42" s="40" t="s">
        <v>93</v>
      </c>
      <c r="N42" s="31" t="str" cm="1">
        <f t="array" aca="1" ref="N42" ca="1">IF(INDIRECT("M" &amp; ROW())="x", INDIRECT("B" &amp; ROW()) &amp; IF(INDIRECT("E" &amp; ROW())="x", " in 2", " in 3"), "")</f>
        <v>Linda Fruhvirtova in 2</v>
      </c>
    </row>
    <row r="43" spans="1:14" x14ac:dyDescent="0.3">
      <c r="A43" s="46">
        <v>5</v>
      </c>
      <c r="B43" s="47" t="s">
        <v>140</v>
      </c>
      <c r="C43" s="46" t="s">
        <v>113</v>
      </c>
      <c r="D43" s="48">
        <v>0.52569999999999995</v>
      </c>
      <c r="E43" s="46" t="s">
        <v>93</v>
      </c>
      <c r="F43" s="46">
        <v>245</v>
      </c>
      <c r="G43" s="46">
        <v>98</v>
      </c>
      <c r="H43" s="61">
        <v>1.7749999761581421</v>
      </c>
      <c r="I43" s="38">
        <v>1.8</v>
      </c>
      <c r="J43" s="38">
        <v>2</v>
      </c>
      <c r="K43" s="49"/>
      <c r="L43" s="40"/>
      <c r="M43" s="40"/>
      <c r="N43" s="31" t="str" cm="1">
        <f t="array" aca="1" ref="N43" ca="1">IF(INDIRECT("M" &amp; ROW())="x", INDIRECT("B" &amp; ROW()) &amp; IF(INDIRECT("E" &amp; ROW())="x", " in 2", " in 3"), "")</f>
        <v/>
      </c>
    </row>
    <row r="44" spans="1:14" ht="156" x14ac:dyDescent="0.3">
      <c r="A44" s="50"/>
      <c r="B44" s="55" t="s">
        <v>141</v>
      </c>
      <c r="C44" s="50" t="s">
        <v>61</v>
      </c>
      <c r="D44" s="52">
        <v>0.4743</v>
      </c>
      <c r="E44" s="50"/>
      <c r="F44" s="50">
        <v>622</v>
      </c>
      <c r="G44" s="50">
        <v>178</v>
      </c>
      <c r="H44" s="62">
        <v>2.0999999046325684</v>
      </c>
      <c r="I44" s="38"/>
      <c r="J44" s="38">
        <v>2</v>
      </c>
      <c r="K44" s="53" t="s">
        <v>142</v>
      </c>
      <c r="L44" s="40">
        <v>6</v>
      </c>
      <c r="M44" s="40" t="s">
        <v>93</v>
      </c>
      <c r="N44" s="31" t="str" cm="1">
        <f t="array" aca="1" ref="N44" ca="1">IF(INDIRECT("M" &amp; ROW())="x", INDIRECT("B" &amp; ROW()) &amp; IF(INDIRECT("E" &amp; ROW())="x", " in 2", " in 3"), "")</f>
        <v>Storm Hunter in 3</v>
      </c>
    </row>
    <row r="45" spans="1:14" x14ac:dyDescent="0.3">
      <c r="A45" s="46">
        <v>6</v>
      </c>
      <c r="B45" s="47" t="s">
        <v>133</v>
      </c>
      <c r="C45" s="46" t="s">
        <v>108</v>
      </c>
      <c r="D45" s="48">
        <v>0.3075</v>
      </c>
      <c r="E45" s="46" t="s">
        <v>93</v>
      </c>
      <c r="F45" s="46">
        <v>658</v>
      </c>
      <c r="G45" s="46" t="s">
        <v>75</v>
      </c>
      <c r="H45" s="61">
        <v>2.3299999237060547</v>
      </c>
      <c r="I45" s="38"/>
      <c r="J45" s="38"/>
      <c r="K45" s="39"/>
      <c r="L45" s="40"/>
      <c r="M45" s="40"/>
      <c r="N45" s="31" t="str" cm="1">
        <f t="array" aca="1" ref="N45" ca="1">IF(INDIRECT("M" &amp; ROW())="x", INDIRECT("B" &amp; ROW()) &amp; IF(INDIRECT("E" &amp; ROW())="x", " in 2", " in 3"), "")</f>
        <v/>
      </c>
    </row>
    <row r="46" spans="1:14" ht="140.4" x14ac:dyDescent="0.3">
      <c r="A46" s="50"/>
      <c r="B46" s="55" t="s">
        <v>134</v>
      </c>
      <c r="C46" s="50" t="s">
        <v>108</v>
      </c>
      <c r="D46" s="52">
        <v>0.6925</v>
      </c>
      <c r="E46" s="50"/>
      <c r="F46" s="50">
        <v>434</v>
      </c>
      <c r="G46" s="50">
        <v>181</v>
      </c>
      <c r="H46" s="62">
        <v>1.6410000324249268</v>
      </c>
      <c r="I46" s="38">
        <v>1.78</v>
      </c>
      <c r="J46" s="38">
        <v>1.85</v>
      </c>
      <c r="K46" s="53" t="s">
        <v>135</v>
      </c>
      <c r="L46" s="40">
        <v>5</v>
      </c>
      <c r="M46" s="40" t="s">
        <v>93</v>
      </c>
      <c r="N46" s="31" t="str" cm="1">
        <f t="array" aca="1" ref="N46" ca="1">IF(INDIRECT("M" &amp; ROW())="x", INDIRECT("B" &amp; ROW()) &amp; IF(INDIRECT("E" &amp; ROW())="x", " in 2", " in 3"), "")</f>
        <v>Shrivalli Rashmikaa Bhamidipaty in 3</v>
      </c>
    </row>
    <row r="47" spans="1:14" x14ac:dyDescent="0.3">
      <c r="A47" s="46">
        <v>7</v>
      </c>
      <c r="B47" s="54" t="s">
        <v>120</v>
      </c>
      <c r="C47" s="46" t="s">
        <v>121</v>
      </c>
      <c r="D47" s="48">
        <v>0.75519999999999998</v>
      </c>
      <c r="E47" s="46" t="s">
        <v>93</v>
      </c>
      <c r="F47" s="46">
        <v>82</v>
      </c>
      <c r="G47" s="46">
        <v>272</v>
      </c>
      <c r="H47" s="61">
        <v>1.0820000171661377</v>
      </c>
      <c r="I47" s="38">
        <v>1.07</v>
      </c>
      <c r="J47" s="38">
        <v>1.1499999999999999</v>
      </c>
      <c r="K47" s="39"/>
      <c r="L47" s="40"/>
      <c r="M47" s="40" t="s">
        <v>93</v>
      </c>
      <c r="N47" s="31" t="str" cm="1">
        <f t="array" aca="1" ref="N47" ca="1">IF(INDIRECT("M" &amp; ROW())="x", INDIRECT("B" &amp; ROW()) &amp; IF(INDIRECT("E" &amp; ROW())="x", " in 2", " in 3"), "")</f>
        <v>Janice Tjen in 2</v>
      </c>
    </row>
    <row r="48" spans="1:14" ht="140.4" x14ac:dyDescent="0.3">
      <c r="A48" s="50"/>
      <c r="B48" s="55" t="s">
        <v>122</v>
      </c>
      <c r="C48" s="50" t="s">
        <v>63</v>
      </c>
      <c r="D48" s="52">
        <v>0.24479999999999999</v>
      </c>
      <c r="E48" s="50"/>
      <c r="F48" s="50">
        <v>271</v>
      </c>
      <c r="G48" s="50">
        <v>406</v>
      </c>
      <c r="H48" s="62">
        <v>9.1400003433227539</v>
      </c>
      <c r="I48" s="38"/>
      <c r="J48" s="38"/>
      <c r="K48" s="53" t="s">
        <v>123</v>
      </c>
      <c r="L48" s="40">
        <v>7</v>
      </c>
      <c r="M48" s="40"/>
      <c r="N48" s="31" t="str" cm="1">
        <f t="array" aca="1" ref="N48" ca="1">IF(INDIRECT("M" &amp; ROW())="x", INDIRECT("B" &amp; ROW()) &amp; IF(INDIRECT("E" &amp; ROW())="x", " in 2", " in 3"), "")</f>
        <v/>
      </c>
    </row>
    <row r="49" spans="1:14" x14ac:dyDescent="0.3">
      <c r="A49" s="46">
        <v>8</v>
      </c>
      <c r="B49" s="47" t="s">
        <v>136</v>
      </c>
      <c r="C49" s="46" t="s">
        <v>113</v>
      </c>
      <c r="D49" s="48">
        <v>0.30809999999999998</v>
      </c>
      <c r="E49" s="46"/>
      <c r="F49" s="46">
        <v>266</v>
      </c>
      <c r="G49" s="46">
        <v>208</v>
      </c>
      <c r="H49" s="61">
        <v>7.5799999237060547</v>
      </c>
      <c r="I49" s="38"/>
      <c r="J49" s="38"/>
      <c r="K49" s="39"/>
      <c r="L49" s="40"/>
      <c r="M49" s="40"/>
      <c r="N49" s="31" t="str" cm="1">
        <f t="array" aca="1" ref="N49" ca="1">IF(INDIRECT("M" &amp; ROW())="x", INDIRECT("B" &amp; ROW()) &amp; IF(INDIRECT("E" &amp; ROW())="x", " in 2", " in 3"), "")</f>
        <v/>
      </c>
    </row>
    <row r="50" spans="1:14" ht="156" x14ac:dyDescent="0.3">
      <c r="A50" s="50"/>
      <c r="B50" s="51" t="s">
        <v>137</v>
      </c>
      <c r="C50" s="50" t="s">
        <v>138</v>
      </c>
      <c r="D50" s="52">
        <v>0.69189999999999996</v>
      </c>
      <c r="E50" s="50" t="s">
        <v>93</v>
      </c>
      <c r="F50" s="50">
        <v>74</v>
      </c>
      <c r="G50" s="50">
        <v>387</v>
      </c>
      <c r="H50" s="62">
        <v>1.1069999933242798</v>
      </c>
      <c r="I50" s="38">
        <v>1.1499999999999999</v>
      </c>
      <c r="J50" s="38">
        <v>1.2</v>
      </c>
      <c r="K50" s="53" t="s">
        <v>139</v>
      </c>
      <c r="L50" s="40">
        <v>7</v>
      </c>
      <c r="M50" s="40" t="s">
        <v>93</v>
      </c>
      <c r="N50" s="31" t="str" cm="1">
        <f t="array" aca="1" ref="N50" ca="1">IF(INDIRECT("M" &amp; ROW())="x", INDIRECT("B" &amp; ROW()) &amp; IF(INDIRECT("E" &amp; ROW())="x", " in 2", " in 3"), "")</f>
        <v>Francesca Jones in 2</v>
      </c>
    </row>
    <row r="51" spans="1:14" x14ac:dyDescent="0.3">
      <c r="A51" s="46">
        <v>9</v>
      </c>
      <c r="B51" s="47" t="s">
        <v>107</v>
      </c>
      <c r="C51" s="46" t="s">
        <v>108</v>
      </c>
      <c r="D51" s="48">
        <v>0.3523</v>
      </c>
      <c r="E51" s="46"/>
      <c r="F51" s="46">
        <v>663</v>
      </c>
      <c r="G51" s="46">
        <v>424</v>
      </c>
      <c r="H51" s="61">
        <v>23</v>
      </c>
      <c r="I51" s="38"/>
      <c r="J51" s="38"/>
      <c r="K51" s="39"/>
      <c r="L51" s="40"/>
      <c r="M51" s="40"/>
      <c r="N51" s="31" t="str" cm="1">
        <f t="array" aca="1" ref="N51" ca="1">IF(INDIRECT("M" &amp; ROW())="x", INDIRECT("B" &amp; ROW()) &amp; IF(INDIRECT("E" &amp; ROW())="x", " in 2", " in 3"), "")</f>
        <v/>
      </c>
    </row>
    <row r="52" spans="1:14" ht="156" x14ac:dyDescent="0.3">
      <c r="A52" s="50"/>
      <c r="B52" s="51" t="s">
        <v>109</v>
      </c>
      <c r="C52" s="50" t="s">
        <v>110</v>
      </c>
      <c r="D52" s="52">
        <v>0.64770000000000005</v>
      </c>
      <c r="E52" s="50" t="s">
        <v>93</v>
      </c>
      <c r="F52" s="50">
        <v>79</v>
      </c>
      <c r="G52" s="50">
        <v>37</v>
      </c>
      <c r="H52" s="62">
        <v>1.01</v>
      </c>
      <c r="I52" s="38">
        <v>1.01</v>
      </c>
      <c r="J52" s="38">
        <v>1.03</v>
      </c>
      <c r="K52" s="53" t="s">
        <v>111</v>
      </c>
      <c r="L52" s="40">
        <v>8</v>
      </c>
      <c r="M52" s="40" t="s">
        <v>93</v>
      </c>
      <c r="N52" s="31" t="str" cm="1">
        <f t="array" aca="1" ref="N52" ca="1">IF(INDIRECT("M" &amp; ROW())="x", INDIRECT("B" &amp; ROW()) &amp; IF(INDIRECT("E" &amp; ROW())="x", " in 2", " in 3"), "")</f>
        <v>Donna Vekic in 2</v>
      </c>
    </row>
    <row r="53" spans="1:14" x14ac:dyDescent="0.3">
      <c r="A53" s="46">
        <v>10</v>
      </c>
      <c r="B53" s="47" t="s">
        <v>117</v>
      </c>
      <c r="C53" s="46" t="s">
        <v>86</v>
      </c>
      <c r="D53" s="48">
        <v>0.71909999999999996</v>
      </c>
      <c r="E53" s="46"/>
      <c r="F53" s="46">
        <v>186</v>
      </c>
      <c r="G53" s="46">
        <v>313</v>
      </c>
      <c r="H53" s="61">
        <v>1.8769999742507935</v>
      </c>
      <c r="I53" s="38"/>
      <c r="J53" s="38">
        <v>1.9</v>
      </c>
      <c r="K53" s="39"/>
      <c r="L53" s="40"/>
      <c r="M53" s="40" t="s">
        <v>93</v>
      </c>
      <c r="N53" s="31" t="str" cm="1">
        <f t="array" aca="1" ref="N53" ca="1">IF(INDIRECT("M" &amp; ROW())="x", INDIRECT("B" &amp; ROW()) &amp; IF(INDIRECT("E" &amp; ROW())="x", " in 2", " in 3"), "")</f>
        <v>Polina Iatcenko in 3</v>
      </c>
    </row>
    <row r="54" spans="1:14" ht="156" x14ac:dyDescent="0.3">
      <c r="A54" s="50"/>
      <c r="B54" s="55" t="s">
        <v>118</v>
      </c>
      <c r="C54" s="50" t="s">
        <v>86</v>
      </c>
      <c r="D54" s="52">
        <v>0.28089999999999998</v>
      </c>
      <c r="E54" s="50" t="s">
        <v>93</v>
      </c>
      <c r="F54" s="50">
        <v>150</v>
      </c>
      <c r="G54" s="50">
        <v>195</v>
      </c>
      <c r="H54" s="62">
        <v>1.9800000190734863</v>
      </c>
      <c r="I54" s="38">
        <v>1.95</v>
      </c>
      <c r="J54" s="38">
        <v>2.1</v>
      </c>
      <c r="K54" s="53" t="s">
        <v>119</v>
      </c>
      <c r="L54" s="40">
        <v>7</v>
      </c>
      <c r="M54" s="40"/>
      <c r="N54" s="31" t="str" cm="1">
        <f t="array" aca="1" ref="N54" ca="1">IF(INDIRECT("M" &amp; ROW())="x", INDIRECT("B" &amp; ROW()) &amp; IF(INDIRECT("E" &amp; ROW())="x", " in 2", " in 3"), "")</f>
        <v/>
      </c>
    </row>
    <row r="55" spans="1:14" x14ac:dyDescent="0.3">
      <c r="A55" s="46">
        <v>11</v>
      </c>
      <c r="B55" s="47" t="s">
        <v>90</v>
      </c>
      <c r="C55" s="46" t="s">
        <v>91</v>
      </c>
      <c r="D55" s="48">
        <v>0.63200000000000001</v>
      </c>
      <c r="E55" s="46"/>
      <c r="F55" s="46">
        <v>126</v>
      </c>
      <c r="G55" s="46">
        <v>546</v>
      </c>
      <c r="H55" s="61">
        <v>3.4100000858306885</v>
      </c>
      <c r="I55" s="38"/>
      <c r="J55" s="38"/>
      <c r="K55" s="49"/>
      <c r="L55" s="40"/>
      <c r="M55" s="40"/>
      <c r="N55" s="31" t="str" cm="1">
        <f t="array" aca="1" ref="N55" ca="1">IF(INDIRECT("M" &amp; ROW())="x", INDIRECT("B" &amp; ROW()) &amp; IF(INDIRECT("E" &amp; ROW())="x", " in 2", " in 3"), "")</f>
        <v/>
      </c>
    </row>
    <row r="56" spans="1:14" ht="140.4" x14ac:dyDescent="0.3">
      <c r="A56" s="50"/>
      <c r="B56" s="51" t="s">
        <v>92</v>
      </c>
      <c r="C56" s="50" t="s">
        <v>77</v>
      </c>
      <c r="D56" s="52">
        <v>0.36799999999999999</v>
      </c>
      <c r="E56" s="50" t="s">
        <v>93</v>
      </c>
      <c r="F56" s="50">
        <v>105</v>
      </c>
      <c r="G56" s="50">
        <v>52</v>
      </c>
      <c r="H56" s="62">
        <v>1.340999960899353</v>
      </c>
      <c r="I56" s="38">
        <v>1.36</v>
      </c>
      <c r="J56" s="38">
        <v>1.55</v>
      </c>
      <c r="K56" s="53" t="s">
        <v>94</v>
      </c>
      <c r="L56" s="40">
        <v>7</v>
      </c>
      <c r="M56" s="40" t="s">
        <v>93</v>
      </c>
      <c r="N56" s="31" t="str" cm="1">
        <f t="array" aca="1" ref="N56" ca="1">IF(INDIRECT("M" &amp; ROW())="x", INDIRECT("B" &amp; ROW()) &amp; IF(INDIRECT("E" &amp; ROW())="x", " in 2", " in 3"), "")</f>
        <v>Lucia Bronzetti in 2</v>
      </c>
    </row>
    <row r="57" spans="1:14" x14ac:dyDescent="0.3">
      <c r="A57" s="46">
        <v>12</v>
      </c>
      <c r="B57" s="47" t="s">
        <v>104</v>
      </c>
      <c r="C57" s="46" t="s">
        <v>96</v>
      </c>
      <c r="D57" s="48">
        <v>0.39539999999999997</v>
      </c>
      <c r="E57" s="46" t="s">
        <v>93</v>
      </c>
      <c r="F57" s="46">
        <v>171</v>
      </c>
      <c r="G57" s="46">
        <v>114</v>
      </c>
      <c r="H57" s="61">
        <v>2.0099999904632568</v>
      </c>
      <c r="I57" s="38"/>
      <c r="J57" s="38"/>
      <c r="K57" s="39"/>
      <c r="L57" s="40"/>
      <c r="M57" s="40"/>
      <c r="N57" s="31" t="str" cm="1">
        <f t="array" aca="1" ref="N57" ca="1">IF(INDIRECT("M" &amp; ROW())="x", INDIRECT("B" &amp; ROW()) &amp; IF(INDIRECT("E" &amp; ROW())="x", " in 2", " in 3"), "")</f>
        <v/>
      </c>
    </row>
    <row r="58" spans="1:14" ht="171.6" x14ac:dyDescent="0.3">
      <c r="A58" s="50"/>
      <c r="B58" s="55" t="s">
        <v>105</v>
      </c>
      <c r="C58" s="50" t="s">
        <v>86</v>
      </c>
      <c r="D58" s="52">
        <v>0.60460000000000003</v>
      </c>
      <c r="E58" s="50"/>
      <c r="F58" s="50">
        <v>144</v>
      </c>
      <c r="G58" s="50">
        <v>205</v>
      </c>
      <c r="H58" s="62">
        <v>1.8470000028610229</v>
      </c>
      <c r="I58" s="38">
        <v>1.76</v>
      </c>
      <c r="J58" s="38">
        <v>1.8</v>
      </c>
      <c r="K58" s="53" t="s">
        <v>106</v>
      </c>
      <c r="L58" s="40">
        <v>5</v>
      </c>
      <c r="M58" s="40" t="s">
        <v>93</v>
      </c>
      <c r="N58" s="31" t="str" cm="1">
        <f t="array" aca="1" ref="N58" ca="1">IF(INDIRECT("M" &amp; ROW())="x", INDIRECT("B" &amp; ROW()) &amp; IF(INDIRECT("E" &amp; ROW())="x", " in 2", " in 3"), "")</f>
        <v>Maria Timofeeva in 3</v>
      </c>
    </row>
    <row r="59" spans="1:14" x14ac:dyDescent="0.3">
      <c r="A59" s="46">
        <v>13</v>
      </c>
      <c r="B59" s="47" t="s">
        <v>112</v>
      </c>
      <c r="C59" s="46" t="s">
        <v>113</v>
      </c>
      <c r="D59" s="48">
        <v>0.438</v>
      </c>
      <c r="E59" s="46" t="s">
        <v>93</v>
      </c>
      <c r="F59" s="46">
        <v>173</v>
      </c>
      <c r="G59" s="46">
        <v>87</v>
      </c>
      <c r="H59" s="61">
        <v>1.9900000095367432</v>
      </c>
      <c r="I59" s="38"/>
      <c r="J59" s="38"/>
      <c r="K59" s="39"/>
      <c r="L59" s="40"/>
      <c r="M59" s="40"/>
      <c r="N59" s="31" t="str" cm="1">
        <f t="array" aca="1" ref="N59" ca="1">IF(INDIRECT("M" &amp; ROW())="x", INDIRECT("B" &amp; ROW()) &amp; IF(INDIRECT("E" &amp; ROW())="x", " in 2", " in 3"), "")</f>
        <v/>
      </c>
    </row>
    <row r="60" spans="1:14" ht="156" x14ac:dyDescent="0.3">
      <c r="A60" s="50"/>
      <c r="B60" s="55" t="s">
        <v>114</v>
      </c>
      <c r="C60" s="50" t="s">
        <v>115</v>
      </c>
      <c r="D60" s="52">
        <v>0.56200000000000006</v>
      </c>
      <c r="E60" s="50"/>
      <c r="F60" s="50">
        <v>659</v>
      </c>
      <c r="G60" s="50" t="s">
        <v>75</v>
      </c>
      <c r="H60" s="62">
        <v>1.8700000047683716</v>
      </c>
      <c r="I60" s="38">
        <v>1.93</v>
      </c>
      <c r="J60" s="38">
        <v>1.95</v>
      </c>
      <c r="K60" s="53" t="s">
        <v>116</v>
      </c>
      <c r="L60" s="40">
        <v>5.5</v>
      </c>
      <c r="M60" s="40" t="s">
        <v>93</v>
      </c>
      <c r="N60" s="31" t="str" cm="1">
        <f t="array" aca="1" ref="N60" ca="1">IF(INDIRECT("M" &amp; ROW())="x", INDIRECT("B" &amp; ROW()) &amp; IF(INDIRECT("E" &amp; ROW())="x", " in 2", " in 3"), "")</f>
        <v>Mia Pohankova in 3</v>
      </c>
    </row>
    <row r="61" spans="1:14" x14ac:dyDescent="0.3">
      <c r="A61" s="46">
        <v>14</v>
      </c>
      <c r="B61" s="47" t="s">
        <v>95</v>
      </c>
      <c r="C61" s="46" t="s">
        <v>96</v>
      </c>
      <c r="D61" s="48">
        <v>0.27679999999999999</v>
      </c>
      <c r="E61" s="46"/>
      <c r="F61" s="46">
        <v>483</v>
      </c>
      <c r="G61" s="46">
        <v>227</v>
      </c>
      <c r="H61" s="61">
        <v>13</v>
      </c>
      <c r="I61" s="38"/>
      <c r="J61" s="38"/>
      <c r="K61" s="39"/>
      <c r="L61" s="40"/>
      <c r="M61" s="40"/>
      <c r="N61" s="31" t="str" cm="1">
        <f t="array" aca="1" ref="N61" ca="1">IF(INDIRECT("M" &amp; ROW())="x", INDIRECT("B" &amp; ROW()) &amp; IF(INDIRECT("E" &amp; ROW())="x", " in 2", " in 3"), "")</f>
        <v/>
      </c>
    </row>
    <row r="62" spans="1:14" ht="124.8" x14ac:dyDescent="0.3">
      <c r="A62" s="50"/>
      <c r="B62" s="51" t="s">
        <v>97</v>
      </c>
      <c r="C62" s="50" t="s">
        <v>98</v>
      </c>
      <c r="D62" s="52">
        <v>0.72319999999999995</v>
      </c>
      <c r="E62" s="50" t="s">
        <v>93</v>
      </c>
      <c r="F62" s="50">
        <v>125</v>
      </c>
      <c r="G62" s="50">
        <v>74</v>
      </c>
      <c r="H62" s="62">
        <v>1.04</v>
      </c>
      <c r="I62" s="38">
        <v>1.05</v>
      </c>
      <c r="J62" s="38">
        <v>1.1000000000000001</v>
      </c>
      <c r="K62" s="53" t="s">
        <v>99</v>
      </c>
      <c r="L62" s="40">
        <v>7.5</v>
      </c>
      <c r="M62" s="40" t="s">
        <v>93</v>
      </c>
      <c r="N62" s="31" t="str" cm="1">
        <f t="array" aca="1" ref="N62" ca="1">IF(INDIRECT("M" &amp; ROW())="x", INDIRECT("B" &amp; ROW()) &amp; IF(INDIRECT("E" &amp; ROW())="x", " in 2", " in 3"), "")</f>
        <v>Diane Parry in 2</v>
      </c>
    </row>
    <row r="63" spans="1:14" x14ac:dyDescent="0.3">
      <c r="A63" s="46">
        <v>15</v>
      </c>
      <c r="B63" s="54" t="s">
        <v>100</v>
      </c>
      <c r="C63" s="46" t="s">
        <v>101</v>
      </c>
      <c r="D63" s="48">
        <v>0.57269999999999999</v>
      </c>
      <c r="E63" s="46" t="s">
        <v>93</v>
      </c>
      <c r="F63" s="46">
        <v>73</v>
      </c>
      <c r="G63" s="46">
        <v>76</v>
      </c>
      <c r="H63" s="61">
        <v>1.5989999771118164</v>
      </c>
      <c r="I63" s="38">
        <v>1.65</v>
      </c>
      <c r="J63" s="38">
        <v>1.65</v>
      </c>
      <c r="K63" s="39"/>
      <c r="L63" s="40"/>
      <c r="M63" s="40" t="s">
        <v>93</v>
      </c>
      <c r="N63" s="31" t="str" cm="1">
        <f t="array" aca="1" ref="N63" ca="1">IF(INDIRECT("M" &amp; ROW())="x", INDIRECT("B" &amp; ROW()) &amp; IF(INDIRECT("E" &amp; ROW())="x", " in 2", " in 3"), "")</f>
        <v>Zeynep Sonmez in 2</v>
      </c>
    </row>
    <row r="64" spans="1:14" ht="171.6" x14ac:dyDescent="0.3">
      <c r="A64" s="50"/>
      <c r="B64" s="55" t="s">
        <v>102</v>
      </c>
      <c r="C64" s="50" t="s">
        <v>86</v>
      </c>
      <c r="D64" s="52">
        <v>0.42730000000000001</v>
      </c>
      <c r="E64" s="50"/>
      <c r="F64" s="50">
        <v>172</v>
      </c>
      <c r="G64" s="50">
        <v>123</v>
      </c>
      <c r="H64" s="62">
        <v>2.4200000762939453</v>
      </c>
      <c r="I64" s="38"/>
      <c r="J64" s="38"/>
      <c r="K64" s="53" t="s">
        <v>103</v>
      </c>
      <c r="L64" s="40">
        <v>7</v>
      </c>
      <c r="M64" s="40"/>
      <c r="N64" s="31" t="str" cm="1">
        <f t="array" aca="1" ref="N64" ca="1">IF(INDIRECT("M" &amp; ROW())="x", INDIRECT("B" &amp; ROW()) &amp; IF(INDIRECT("E" &amp; ROW())="x", " in 2", " in 3"), "")</f>
        <v/>
      </c>
    </row>
    <row r="65" spans="1:14" x14ac:dyDescent="0.3">
      <c r="A65" s="46">
        <v>16</v>
      </c>
      <c r="B65" s="47" t="s">
        <v>150</v>
      </c>
      <c r="C65" s="46" t="s">
        <v>108</v>
      </c>
      <c r="D65" s="48">
        <v>0.23899999999999999</v>
      </c>
      <c r="E65" s="46"/>
      <c r="F65" s="46">
        <v>338</v>
      </c>
      <c r="G65" s="46">
        <v>173</v>
      </c>
      <c r="H65" s="61">
        <v>2.6099998950958252</v>
      </c>
      <c r="I65" s="38"/>
      <c r="J65" s="38"/>
      <c r="K65" s="39"/>
      <c r="L65" s="40"/>
      <c r="M65" s="40"/>
      <c r="N65" s="31" t="str" cm="1">
        <f t="array" aca="1" ref="N65" ca="1">IF(INDIRECT("M" &amp; ROW())="x", INDIRECT("B" &amp; ROW()) &amp; IF(INDIRECT("E" &amp; ROW())="x", " in 2", " in 3"), "")</f>
        <v/>
      </c>
    </row>
    <row r="66" spans="1:14" ht="156" x14ac:dyDescent="0.3">
      <c r="A66" s="50"/>
      <c r="B66" s="51" t="s">
        <v>151</v>
      </c>
      <c r="C66" s="50" t="s">
        <v>121</v>
      </c>
      <c r="D66" s="52">
        <v>0.76100000000000001</v>
      </c>
      <c r="E66" s="50" t="s">
        <v>93</v>
      </c>
      <c r="F66" s="50">
        <v>273</v>
      </c>
      <c r="G66" s="50">
        <v>172</v>
      </c>
      <c r="H66" s="62">
        <v>1.5260000228881836</v>
      </c>
      <c r="I66" s="38">
        <v>1.69</v>
      </c>
      <c r="J66" s="38">
        <v>1.7</v>
      </c>
      <c r="K66" s="53" t="s">
        <v>152</v>
      </c>
      <c r="L66" s="40">
        <v>7</v>
      </c>
      <c r="M66" s="40" t="s">
        <v>93</v>
      </c>
      <c r="N66" s="31" t="str" cm="1">
        <f t="array" aca="1" ref="N66" ca="1">IF(INDIRECT("M" &amp; ROW())="x", INDIRECT("B" &amp; ROW()) &amp; IF(INDIRECT("E" &amp; ROW())="x", " in 2", " in 3"), "")</f>
        <v>Priska Madelyn Nugroho in 2</v>
      </c>
    </row>
    <row r="67" spans="1:14" x14ac:dyDescent="0.3">
      <c r="A67" s="56"/>
      <c r="B67" s="40"/>
      <c r="C67" s="40"/>
      <c r="D67" s="40"/>
      <c r="E67" s="57"/>
      <c r="F67" s="40"/>
      <c r="G67" s="40"/>
      <c r="H67" s="38"/>
      <c r="I67" s="38"/>
      <c r="J67" s="38"/>
      <c r="K67" s="39"/>
      <c r="L67" s="40"/>
      <c r="M67" s="40"/>
      <c r="N67" s="31" t="str" cm="1">
        <f t="array" aca="1" ref="N67" ca="1">IF(INDIRECT("M" &amp; ROW())="x", INDIRECT("B" &amp; ROW()) &amp; IF(INDIRECT("E" &amp; ROW())="x", " in 2", " in 3"), "")</f>
        <v/>
      </c>
    </row>
    <row r="68" spans="1:14" x14ac:dyDescent="0.3">
      <c r="A68" s="56"/>
      <c r="B68" s="40"/>
      <c r="C68" s="40"/>
      <c r="D68" s="40"/>
      <c r="E68" s="57"/>
      <c r="F68" s="40"/>
      <c r="G68" s="40"/>
      <c r="H68" s="38"/>
      <c r="I68" s="38"/>
      <c r="J68" s="38"/>
      <c r="K68" s="39"/>
      <c r="L68" s="40"/>
      <c r="M68" s="40"/>
      <c r="N68" s="31" t="str" cm="1">
        <f t="array" aca="1" ref="N68" ca="1">IF(INDIRECT("M" &amp; ROW())="x", INDIRECT("B" &amp; ROW()) &amp; IF(INDIRECT("E" &amp; ROW())="x", " in 2", " in 3"), "")</f>
        <v/>
      </c>
    </row>
    <row r="69" spans="1:14" x14ac:dyDescent="0.3">
      <c r="A69" s="56"/>
      <c r="B69" s="40"/>
      <c r="C69" s="40"/>
      <c r="D69" s="40"/>
      <c r="E69" s="57"/>
      <c r="F69" s="40"/>
      <c r="G69" s="40"/>
      <c r="H69" s="38"/>
      <c r="I69" s="38"/>
      <c r="J69" s="38"/>
      <c r="K69" s="39"/>
      <c r="L69" s="40"/>
      <c r="M69" s="40"/>
      <c r="N69" s="31" t="str" cm="1">
        <f t="array" aca="1" ref="N69" ca="1">IF(INDIRECT("M" &amp; ROW())="x", INDIRECT("B" &amp; ROW()) &amp; IF(INDIRECT("E" &amp; ROW())="x", " in 2", " in 3"), "")</f>
        <v/>
      </c>
    </row>
    <row r="70" spans="1:14" x14ac:dyDescent="0.3">
      <c r="A70" s="56"/>
      <c r="B70" s="40"/>
      <c r="C70" s="40"/>
      <c r="D70" s="40"/>
      <c r="E70" s="57"/>
      <c r="F70" s="40"/>
      <c r="G70" s="40"/>
      <c r="H70" s="38"/>
      <c r="I70" s="38"/>
      <c r="J70" s="38"/>
      <c r="K70" s="39"/>
      <c r="L70" s="40"/>
      <c r="M70" s="40"/>
      <c r="N70" s="31" t="str" cm="1">
        <f t="array" aca="1" ref="N70" ca="1">IF(INDIRECT("M" &amp; ROW())="x", INDIRECT("B" &amp; ROW()) &amp; IF(INDIRECT("E" &amp; ROW())="x", " in 2", " in 3"), "")</f>
        <v/>
      </c>
    </row>
    <row r="71" spans="1:14" x14ac:dyDescent="0.3">
      <c r="A71" s="56"/>
      <c r="B71" s="40"/>
      <c r="C71" s="40"/>
      <c r="D71" s="40"/>
      <c r="E71" s="57"/>
      <c r="F71" s="40"/>
      <c r="G71" s="40"/>
      <c r="H71" s="38"/>
      <c r="I71" s="38"/>
      <c r="J71" s="38"/>
      <c r="K71" s="39"/>
      <c r="L71" s="40"/>
      <c r="M71" s="40"/>
      <c r="N71" s="31" t="str" cm="1">
        <f t="array" aca="1" ref="N71" ca="1">IF(INDIRECT("M" &amp; ROW())="x", INDIRECT("B" &amp; ROW()) &amp; IF(INDIRECT("E" &amp; ROW())="x", " in 2", " in 3"), "")</f>
        <v/>
      </c>
    </row>
    <row r="72" spans="1:14" x14ac:dyDescent="0.3">
      <c r="A72" s="56"/>
      <c r="B72" s="40"/>
      <c r="C72" s="40"/>
      <c r="D72" s="40"/>
      <c r="E72" s="57"/>
      <c r="F72" s="40"/>
      <c r="G72" s="40"/>
      <c r="H72" s="38"/>
      <c r="I72" s="38"/>
      <c r="J72" s="38"/>
      <c r="K72" s="39"/>
      <c r="L72" s="40"/>
      <c r="M72" s="40"/>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4"/>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4"/>
      <c r="I123" s="24"/>
      <c r="J123" s="24"/>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2"/>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t="str">
        <f t="shared" ref="N300:N329" si="0">SUBSTITUTE(O300, "x",B300)</f>
        <v/>
      </c>
    </row>
    <row r="301" spans="1:14" x14ac:dyDescent="0.3">
      <c r="A301" s="10"/>
      <c r="B301" s="10"/>
      <c r="C301" s="10"/>
      <c r="D301" s="10"/>
      <c r="E301" s="11"/>
      <c r="F301" s="10"/>
      <c r="G301" s="10"/>
      <c r="H301" s="12"/>
      <c r="I301" s="12"/>
      <c r="J301" s="12"/>
      <c r="K301" s="13"/>
      <c r="L301" s="10"/>
      <c r="M301" s="10"/>
      <c r="N301" s="31" t="str">
        <f t="shared" si="0"/>
        <v/>
      </c>
    </row>
    <row r="302" spans="1:14" x14ac:dyDescent="0.3">
      <c r="A302" s="10"/>
      <c r="B302" s="10"/>
      <c r="C302" s="10"/>
      <c r="D302" s="10"/>
      <c r="E302" s="11"/>
      <c r="F302" s="10"/>
      <c r="G302" s="10"/>
      <c r="H302" s="12"/>
      <c r="I302" s="12"/>
      <c r="J302" s="12"/>
      <c r="K302" s="13"/>
      <c r="L302" s="10"/>
      <c r="M302" s="10"/>
      <c r="N302" s="31" t="str">
        <f t="shared" si="0"/>
        <v/>
      </c>
    </row>
    <row r="303" spans="1:14" x14ac:dyDescent="0.3">
      <c r="A303" s="10"/>
      <c r="B303" s="10"/>
      <c r="C303" s="10"/>
      <c r="D303" s="10"/>
      <c r="E303" s="11"/>
      <c r="F303" s="10"/>
      <c r="G303" s="10"/>
      <c r="H303" s="12"/>
      <c r="I303" s="12"/>
      <c r="J303" s="12"/>
      <c r="K303" s="13"/>
      <c r="L303" s="10"/>
      <c r="M303" s="10"/>
      <c r="N303" s="31" t="str">
        <f t="shared" si="0"/>
        <v/>
      </c>
    </row>
    <row r="304" spans="1:14" x14ac:dyDescent="0.3">
      <c r="A304" s="10"/>
      <c r="B304" s="10"/>
      <c r="C304" s="10"/>
      <c r="D304" s="10"/>
      <c r="E304" s="11"/>
      <c r="F304" s="10"/>
      <c r="G304" s="10"/>
      <c r="H304" s="12"/>
      <c r="I304" s="12"/>
      <c r="J304" s="12"/>
      <c r="K304" s="13"/>
      <c r="L304" s="10"/>
      <c r="M304" s="10"/>
      <c r="N304" s="31" t="str">
        <f t="shared" si="0"/>
        <v/>
      </c>
    </row>
    <row r="305" spans="1:14" x14ac:dyDescent="0.3">
      <c r="A305" s="10"/>
      <c r="B305" s="10"/>
      <c r="C305" s="10"/>
      <c r="D305" s="10"/>
      <c r="E305" s="11"/>
      <c r="F305" s="10"/>
      <c r="G305" s="10"/>
      <c r="H305" s="12"/>
      <c r="I305" s="12"/>
      <c r="J305" s="12"/>
      <c r="K305" s="13"/>
      <c r="L305" s="10"/>
      <c r="M305" s="10"/>
      <c r="N305" s="31" t="str">
        <f t="shared" si="0"/>
        <v/>
      </c>
    </row>
    <row r="306" spans="1:14" x14ac:dyDescent="0.3">
      <c r="A306" s="10"/>
      <c r="B306" s="10"/>
      <c r="C306" s="10"/>
      <c r="D306" s="10"/>
      <c r="E306" s="11"/>
      <c r="F306" s="10"/>
      <c r="G306" s="10"/>
      <c r="H306" s="12"/>
      <c r="I306" s="12"/>
      <c r="J306" s="12"/>
      <c r="K306" s="13"/>
      <c r="L306" s="10"/>
      <c r="M306" s="10"/>
      <c r="N306" s="31" t="str">
        <f t="shared" si="0"/>
        <v/>
      </c>
    </row>
    <row r="307" spans="1:14" x14ac:dyDescent="0.3">
      <c r="A307" s="10"/>
      <c r="B307" s="10"/>
      <c r="C307" s="10"/>
      <c r="D307" s="10"/>
      <c r="E307" s="11"/>
      <c r="F307" s="10"/>
      <c r="G307" s="10"/>
      <c r="H307" s="12"/>
      <c r="I307" s="12"/>
      <c r="J307" s="12"/>
      <c r="K307" s="13"/>
      <c r="L307" s="10"/>
      <c r="M307" s="10"/>
      <c r="N307" s="31" t="str">
        <f t="shared" si="0"/>
        <v/>
      </c>
    </row>
    <row r="308" spans="1:14" x14ac:dyDescent="0.3">
      <c r="A308" s="10"/>
      <c r="B308" s="10"/>
      <c r="C308" s="10"/>
      <c r="D308" s="10"/>
      <c r="E308" s="11"/>
      <c r="F308" s="10"/>
      <c r="G308" s="10"/>
      <c r="H308" s="12"/>
      <c r="I308" s="12"/>
      <c r="J308" s="12"/>
      <c r="K308" s="13"/>
      <c r="L308" s="10"/>
      <c r="M308" s="10"/>
      <c r="N308" s="31" t="str">
        <f t="shared" si="0"/>
        <v/>
      </c>
    </row>
    <row r="309" spans="1:14" x14ac:dyDescent="0.3">
      <c r="A309" s="10"/>
      <c r="B309" s="10"/>
      <c r="C309" s="10"/>
      <c r="D309" s="10"/>
      <c r="E309" s="11"/>
      <c r="F309" s="10"/>
      <c r="G309" s="10"/>
      <c r="H309" s="12"/>
      <c r="I309" s="12"/>
      <c r="J309" s="12"/>
      <c r="K309" s="13"/>
      <c r="L309" s="10"/>
      <c r="M309" s="10"/>
      <c r="N309" s="31" t="str">
        <f t="shared" si="0"/>
        <v/>
      </c>
    </row>
    <row r="310" spans="1:14" x14ac:dyDescent="0.3">
      <c r="A310" s="10"/>
      <c r="B310" s="10"/>
      <c r="C310" s="10"/>
      <c r="D310" s="10"/>
      <c r="E310" s="11"/>
      <c r="F310" s="10"/>
      <c r="G310" s="10"/>
      <c r="H310" s="12"/>
      <c r="I310" s="12"/>
      <c r="J310" s="12"/>
      <c r="K310" s="13"/>
      <c r="L310" s="10"/>
      <c r="M310" s="10"/>
      <c r="N310" s="31" t="str">
        <f t="shared" si="0"/>
        <v/>
      </c>
    </row>
    <row r="311" spans="1:14" x14ac:dyDescent="0.3">
      <c r="A311" s="10"/>
      <c r="B311" s="10"/>
      <c r="C311" s="10"/>
      <c r="D311" s="10"/>
      <c r="E311" s="11"/>
      <c r="F311" s="10"/>
      <c r="G311" s="10"/>
      <c r="H311" s="12"/>
      <c r="I311" s="12"/>
      <c r="J311" s="12"/>
      <c r="K311" s="13"/>
      <c r="L311" s="10"/>
      <c r="M311" s="10"/>
      <c r="N311" s="31" t="str">
        <f t="shared" si="0"/>
        <v/>
      </c>
    </row>
    <row r="312" spans="1:14" x14ac:dyDescent="0.3">
      <c r="A312" s="10"/>
      <c r="B312" s="10"/>
      <c r="C312" s="10"/>
      <c r="D312" s="10"/>
      <c r="E312" s="11"/>
      <c r="F312" s="10"/>
      <c r="G312" s="10"/>
      <c r="H312" s="12"/>
      <c r="I312" s="12"/>
      <c r="J312" s="12"/>
      <c r="K312" s="13"/>
      <c r="L312" s="10"/>
      <c r="M312" s="10"/>
      <c r="N312" s="31" t="str">
        <f t="shared" si="0"/>
        <v/>
      </c>
    </row>
    <row r="313" spans="1:14" x14ac:dyDescent="0.3">
      <c r="A313" s="10"/>
      <c r="B313" s="10"/>
      <c r="C313" s="10"/>
      <c r="D313" s="10"/>
      <c r="E313" s="11"/>
      <c r="F313" s="10"/>
      <c r="G313" s="10"/>
      <c r="H313" s="12"/>
      <c r="I313" s="12"/>
      <c r="J313" s="12"/>
      <c r="K313" s="13"/>
      <c r="L313" s="10"/>
      <c r="M313" s="10"/>
      <c r="N313" s="31" t="str">
        <f t="shared" si="0"/>
        <v/>
      </c>
    </row>
    <row r="314" spans="1:14" x14ac:dyDescent="0.3">
      <c r="A314" s="10"/>
      <c r="B314" s="10"/>
      <c r="C314" s="10"/>
      <c r="D314" s="10"/>
      <c r="E314" s="11"/>
      <c r="F314" s="10"/>
      <c r="G314" s="10"/>
      <c r="H314" s="12"/>
      <c r="I314" s="12"/>
      <c r="J314" s="12"/>
      <c r="K314" s="13"/>
      <c r="L314" s="10"/>
      <c r="M314" s="10"/>
      <c r="N314" s="31" t="str">
        <f t="shared" si="0"/>
        <v/>
      </c>
    </row>
    <row r="315" spans="1:14" x14ac:dyDescent="0.3">
      <c r="A315" s="10"/>
      <c r="B315" s="10"/>
      <c r="C315" s="10"/>
      <c r="D315" s="10"/>
      <c r="E315" s="11"/>
      <c r="F315" s="10"/>
      <c r="G315" s="10"/>
      <c r="H315" s="12"/>
      <c r="I315" s="12"/>
      <c r="J315" s="12"/>
      <c r="K315" s="13"/>
      <c r="L315" s="10"/>
      <c r="M315" s="10"/>
      <c r="N315" s="31" t="str">
        <f t="shared" si="0"/>
        <v/>
      </c>
    </row>
    <row r="316" spans="1:14" x14ac:dyDescent="0.3">
      <c r="A316" s="10"/>
      <c r="B316" s="10"/>
      <c r="C316" s="10"/>
      <c r="D316" s="10"/>
      <c r="E316" s="11"/>
      <c r="F316" s="10"/>
      <c r="G316" s="10"/>
      <c r="H316" s="12"/>
      <c r="I316" s="12"/>
      <c r="J316" s="12"/>
      <c r="K316" s="13"/>
      <c r="L316" s="10"/>
      <c r="M316" s="10"/>
      <c r="N316" s="31" t="str">
        <f t="shared" si="0"/>
        <v/>
      </c>
    </row>
    <row r="317" spans="1:14" x14ac:dyDescent="0.3">
      <c r="A317" s="10"/>
      <c r="B317" s="10"/>
      <c r="C317" s="10"/>
      <c r="D317" s="10"/>
      <c r="E317" s="11"/>
      <c r="F317" s="10"/>
      <c r="G317" s="10"/>
      <c r="H317" s="12"/>
      <c r="I317" s="12"/>
      <c r="J317" s="12"/>
      <c r="K317" s="13"/>
      <c r="L317" s="10"/>
      <c r="M317" s="10"/>
      <c r="N317" s="31" t="str">
        <f t="shared" si="0"/>
        <v/>
      </c>
    </row>
    <row r="318" spans="1:14" x14ac:dyDescent="0.3">
      <c r="A318" s="10"/>
      <c r="B318" s="10"/>
      <c r="C318" s="10"/>
      <c r="D318" s="10"/>
      <c r="E318" s="11"/>
      <c r="F318" s="10"/>
      <c r="G318" s="10"/>
      <c r="H318" s="12"/>
      <c r="I318" s="12"/>
      <c r="J318" s="12"/>
      <c r="K318" s="13"/>
      <c r="L318" s="10"/>
      <c r="M318" s="10"/>
      <c r="N318" s="31" t="str">
        <f t="shared" si="0"/>
        <v/>
      </c>
    </row>
    <row r="319" spans="1:14" x14ac:dyDescent="0.3">
      <c r="A319" s="10"/>
      <c r="B319" s="10"/>
      <c r="C319" s="10"/>
      <c r="D319" s="10"/>
      <c r="E319" s="11"/>
      <c r="F319" s="10"/>
      <c r="G319" s="10"/>
      <c r="H319" s="12"/>
      <c r="I319" s="12"/>
      <c r="J319" s="12"/>
      <c r="K319" s="13"/>
      <c r="L319" s="10"/>
      <c r="M319" s="10"/>
      <c r="N319" s="31" t="str">
        <f t="shared" si="0"/>
        <v/>
      </c>
    </row>
    <row r="320" spans="1:14" x14ac:dyDescent="0.3">
      <c r="A320" s="10"/>
      <c r="B320" s="10"/>
      <c r="C320" s="10"/>
      <c r="D320" s="10"/>
      <c r="E320" s="11"/>
      <c r="F320" s="10"/>
      <c r="G320" s="10"/>
      <c r="H320" s="12"/>
      <c r="I320" s="12"/>
      <c r="J320" s="12"/>
      <c r="K320" s="13"/>
      <c r="L320" s="10"/>
      <c r="M320" s="10"/>
      <c r="N320" s="31" t="str">
        <f t="shared" si="0"/>
        <v/>
      </c>
    </row>
    <row r="321" spans="1:14" x14ac:dyDescent="0.3">
      <c r="A321" s="10"/>
      <c r="B321" s="10"/>
      <c r="C321" s="10"/>
      <c r="D321" s="10"/>
      <c r="E321" s="11"/>
      <c r="F321" s="10"/>
      <c r="G321" s="10"/>
      <c r="H321" s="12"/>
      <c r="I321" s="12"/>
      <c r="J321" s="12"/>
      <c r="K321" s="13"/>
      <c r="L321" s="10"/>
      <c r="M321" s="10"/>
      <c r="N321" s="31" t="str">
        <f t="shared" si="0"/>
        <v/>
      </c>
    </row>
    <row r="322" spans="1:14" x14ac:dyDescent="0.3">
      <c r="A322" s="10"/>
      <c r="B322" s="10"/>
      <c r="C322" s="10"/>
      <c r="D322" s="10"/>
      <c r="E322" s="11"/>
      <c r="F322" s="10"/>
      <c r="G322" s="10"/>
      <c r="H322" s="12"/>
      <c r="I322" s="12"/>
      <c r="J322" s="12"/>
      <c r="K322" s="13"/>
      <c r="L322" s="10"/>
      <c r="M322" s="10"/>
      <c r="N322" s="31" t="str">
        <f t="shared" si="0"/>
        <v/>
      </c>
    </row>
    <row r="323" spans="1:14" x14ac:dyDescent="0.3">
      <c r="A323" s="10"/>
      <c r="B323" s="10"/>
      <c r="C323" s="10"/>
      <c r="D323" s="10"/>
      <c r="E323" s="11"/>
      <c r="F323" s="10"/>
      <c r="G323" s="10"/>
      <c r="H323" s="12"/>
      <c r="I323" s="12"/>
      <c r="J323" s="12"/>
      <c r="K323" s="13"/>
      <c r="L323" s="10"/>
      <c r="M323" s="10"/>
      <c r="N323" s="31" t="str">
        <f t="shared" si="0"/>
        <v/>
      </c>
    </row>
    <row r="324" spans="1:14" x14ac:dyDescent="0.3">
      <c r="A324" s="10"/>
      <c r="B324" s="10"/>
      <c r="C324" s="10"/>
      <c r="D324" s="10"/>
      <c r="E324" s="11"/>
      <c r="F324" s="10"/>
      <c r="G324" s="10"/>
      <c r="H324" s="12"/>
      <c r="I324" s="12"/>
      <c r="J324" s="12"/>
      <c r="K324" s="13"/>
      <c r="L324" s="10"/>
      <c r="M324" s="10"/>
      <c r="N324" s="31" t="str">
        <f t="shared" si="0"/>
        <v/>
      </c>
    </row>
    <row r="325" spans="1:14" x14ac:dyDescent="0.3">
      <c r="A325" s="10"/>
      <c r="B325" s="10"/>
      <c r="C325" s="10"/>
      <c r="D325" s="10"/>
      <c r="E325" s="11"/>
      <c r="F325" s="10"/>
      <c r="G325" s="10"/>
      <c r="H325" s="12"/>
      <c r="I325" s="12"/>
      <c r="J325" s="12"/>
      <c r="K325" s="13"/>
      <c r="L325" s="10"/>
      <c r="M325" s="10"/>
      <c r="N325" s="31" t="str">
        <f t="shared" si="0"/>
        <v/>
      </c>
    </row>
    <row r="326" spans="1:14" x14ac:dyDescent="0.3">
      <c r="A326" s="10"/>
      <c r="B326" s="10"/>
      <c r="C326" s="10"/>
      <c r="D326" s="10"/>
      <c r="E326" s="11"/>
      <c r="F326" s="10"/>
      <c r="G326" s="10"/>
      <c r="H326" s="12"/>
      <c r="I326" s="12"/>
      <c r="J326" s="12"/>
      <c r="K326" s="13"/>
      <c r="L326" s="10"/>
      <c r="M326" s="10"/>
      <c r="N326" s="31" t="str">
        <f t="shared" si="0"/>
        <v/>
      </c>
    </row>
    <row r="327" spans="1:14" x14ac:dyDescent="0.3">
      <c r="A327" s="10"/>
      <c r="B327" s="10"/>
      <c r="C327" s="10"/>
      <c r="D327" s="10"/>
      <c r="E327" s="11"/>
      <c r="F327" s="10"/>
      <c r="G327" s="10"/>
      <c r="H327" s="12"/>
      <c r="I327" s="12"/>
      <c r="J327" s="12"/>
      <c r="K327" s="13"/>
      <c r="L327" s="10"/>
      <c r="M327" s="10"/>
      <c r="N327" s="31" t="str">
        <f t="shared" si="0"/>
        <v/>
      </c>
    </row>
    <row r="328" spans="1:14" x14ac:dyDescent="0.3">
      <c r="A328" s="10"/>
      <c r="B328" s="10"/>
      <c r="C328" s="10"/>
      <c r="D328" s="10"/>
      <c r="E328" s="11"/>
      <c r="F328" s="10"/>
      <c r="G328" s="10"/>
      <c r="H328" s="12"/>
      <c r="I328" s="12"/>
      <c r="J328" s="12"/>
      <c r="K328" s="13"/>
      <c r="L328" s="10"/>
      <c r="M328" s="10"/>
      <c r="N328" s="31" t="str">
        <f t="shared" si="0"/>
        <v/>
      </c>
    </row>
    <row r="329" spans="1:14" x14ac:dyDescent="0.3">
      <c r="A329" s="10"/>
      <c r="B329" s="10"/>
      <c r="C329" s="10"/>
      <c r="D329" s="10"/>
      <c r="E329" s="11"/>
      <c r="F329" s="10"/>
      <c r="G329" s="10"/>
      <c r="H329" s="12"/>
      <c r="I329" s="12"/>
      <c r="J329" s="12"/>
      <c r="K329" s="13"/>
      <c r="L329" s="10"/>
      <c r="M329" s="10"/>
      <c r="N329" s="31" t="str">
        <f t="shared" si="0"/>
        <v/>
      </c>
    </row>
    <row r="330" spans="1:14" x14ac:dyDescent="0.3">
      <c r="A330" s="10"/>
      <c r="B330" s="10"/>
      <c r="C330" s="10"/>
      <c r="D330" s="10"/>
      <c r="E330" s="11"/>
      <c r="F330" s="10"/>
      <c r="G330" s="10"/>
      <c r="H330" s="12"/>
      <c r="I330" s="12"/>
      <c r="J330" s="12"/>
      <c r="K330" s="13"/>
      <c r="L330" s="10"/>
      <c r="M330" s="10"/>
      <c r="N330" s="31" t="str">
        <f t="shared" ref="N330:N380" si="1">SUBSTITUTE(O330, "x",B330)</f>
        <v/>
      </c>
    </row>
    <row r="331" spans="1:14" x14ac:dyDescent="0.3">
      <c r="A331" s="10"/>
      <c r="B331" s="10"/>
      <c r="C331" s="10"/>
      <c r="D331" s="10"/>
      <c r="E331" s="11"/>
      <c r="F331" s="10"/>
      <c r="G331" s="10"/>
      <c r="H331" s="12"/>
      <c r="I331" s="12"/>
      <c r="J331" s="12"/>
      <c r="K331" s="13"/>
      <c r="L331" s="10"/>
      <c r="M331" s="10"/>
      <c r="N331" s="31" t="str">
        <f t="shared" si="1"/>
        <v/>
      </c>
    </row>
    <row r="332" spans="1:14" x14ac:dyDescent="0.3">
      <c r="A332" s="10"/>
      <c r="B332" s="10"/>
      <c r="C332" s="10"/>
      <c r="D332" s="10"/>
      <c r="E332" s="11"/>
      <c r="F332" s="10"/>
      <c r="G332" s="10"/>
      <c r="H332" s="12"/>
      <c r="I332" s="12"/>
      <c r="J332" s="12"/>
      <c r="K332" s="13"/>
      <c r="L332" s="10"/>
      <c r="M332" s="10"/>
      <c r="N332" s="31" t="str">
        <f t="shared" si="1"/>
        <v/>
      </c>
    </row>
    <row r="333" spans="1:14" x14ac:dyDescent="0.3">
      <c r="A333" s="10"/>
      <c r="B333" s="10"/>
      <c r="C333" s="10"/>
      <c r="D333" s="10"/>
      <c r="E333" s="11"/>
      <c r="F333" s="10"/>
      <c r="G333" s="10"/>
      <c r="H333" s="12"/>
      <c r="I333" s="12"/>
      <c r="J333" s="12"/>
      <c r="K333" s="13"/>
      <c r="L333" s="10"/>
      <c r="M333" s="10"/>
      <c r="N333" s="31" t="str">
        <f t="shared" si="1"/>
        <v/>
      </c>
    </row>
    <row r="334" spans="1:14" x14ac:dyDescent="0.3">
      <c r="A334" s="10"/>
      <c r="B334" s="10"/>
      <c r="C334" s="10"/>
      <c r="D334" s="10"/>
      <c r="E334" s="11"/>
      <c r="F334" s="10"/>
      <c r="G334" s="10"/>
      <c r="H334" s="12"/>
      <c r="I334" s="12"/>
      <c r="J334" s="12"/>
      <c r="K334" s="13"/>
      <c r="L334" s="10"/>
      <c r="M334" s="10"/>
      <c r="N334" s="31" t="str">
        <f t="shared" si="1"/>
        <v/>
      </c>
    </row>
    <row r="335" spans="1:14" x14ac:dyDescent="0.3">
      <c r="A335" s="10"/>
      <c r="B335" s="10"/>
      <c r="C335" s="10"/>
      <c r="D335" s="10"/>
      <c r="E335" s="11"/>
      <c r="F335" s="10"/>
      <c r="G335" s="10"/>
      <c r="H335" s="12"/>
      <c r="I335" s="12"/>
      <c r="J335" s="12"/>
      <c r="K335" s="13"/>
      <c r="L335" s="10"/>
      <c r="M335" s="10"/>
      <c r="N335" s="31" t="str">
        <f t="shared" si="1"/>
        <v/>
      </c>
    </row>
    <row r="336" spans="1:14" x14ac:dyDescent="0.3">
      <c r="A336" s="10"/>
      <c r="B336" s="10"/>
      <c r="C336" s="10"/>
      <c r="D336" s="10"/>
      <c r="E336" s="11"/>
      <c r="F336" s="10"/>
      <c r="G336" s="10"/>
      <c r="H336" s="12"/>
      <c r="I336" s="12"/>
      <c r="J336" s="12"/>
      <c r="K336" s="13"/>
      <c r="L336" s="10"/>
      <c r="M336" s="10"/>
      <c r="N336" s="31" t="str">
        <f t="shared" si="1"/>
        <v/>
      </c>
    </row>
    <row r="337" spans="1:14" x14ac:dyDescent="0.3">
      <c r="A337" s="10"/>
      <c r="B337" s="10"/>
      <c r="C337" s="10"/>
      <c r="D337" s="10"/>
      <c r="E337" s="11"/>
      <c r="F337" s="10"/>
      <c r="G337" s="10"/>
      <c r="H337" s="12"/>
      <c r="I337" s="12"/>
      <c r="J337" s="12"/>
      <c r="K337" s="13"/>
      <c r="L337" s="10"/>
      <c r="M337" s="10"/>
      <c r="N337" s="31" t="str">
        <f t="shared" si="1"/>
        <v/>
      </c>
    </row>
    <row r="338" spans="1:14" x14ac:dyDescent="0.3">
      <c r="A338" s="10"/>
      <c r="B338" s="10"/>
      <c r="C338" s="10"/>
      <c r="D338" s="10"/>
      <c r="E338" s="11"/>
      <c r="F338" s="10"/>
      <c r="G338" s="10"/>
      <c r="H338" s="12"/>
      <c r="I338" s="12"/>
      <c r="J338" s="12"/>
      <c r="K338" s="13"/>
      <c r="L338" s="10"/>
      <c r="M338" s="10"/>
      <c r="N338" s="31" t="str">
        <f t="shared" si="1"/>
        <v/>
      </c>
    </row>
    <row r="339" spans="1:14" x14ac:dyDescent="0.3">
      <c r="A339" s="10"/>
      <c r="B339" s="10"/>
      <c r="C339" s="10"/>
      <c r="D339" s="10"/>
      <c r="E339" s="11"/>
      <c r="F339" s="10"/>
      <c r="G339" s="10"/>
      <c r="H339" s="12"/>
      <c r="I339" s="12"/>
      <c r="J339" s="12"/>
      <c r="K339" s="13"/>
      <c r="L339" s="10"/>
      <c r="M339" s="10"/>
      <c r="N339" s="31" t="str">
        <f t="shared" si="1"/>
        <v/>
      </c>
    </row>
    <row r="340" spans="1:14" x14ac:dyDescent="0.3">
      <c r="A340" s="10"/>
      <c r="B340" s="10"/>
      <c r="C340" s="10"/>
      <c r="D340" s="10"/>
      <c r="E340" s="11"/>
      <c r="F340" s="10"/>
      <c r="G340" s="10"/>
      <c r="H340" s="12"/>
      <c r="I340" s="12"/>
      <c r="J340" s="12"/>
      <c r="K340" s="13"/>
      <c r="L340" s="10"/>
      <c r="M340" s="10"/>
      <c r="N340" s="31" t="str">
        <f t="shared" si="1"/>
        <v/>
      </c>
    </row>
    <row r="341" spans="1:14" x14ac:dyDescent="0.3">
      <c r="A341" s="10"/>
      <c r="B341" s="10"/>
      <c r="C341" s="10"/>
      <c r="D341" s="10"/>
      <c r="E341" s="11"/>
      <c r="F341" s="10"/>
      <c r="G341" s="10"/>
      <c r="H341" s="12"/>
      <c r="I341" s="12"/>
      <c r="J341" s="12"/>
      <c r="K341" s="13"/>
      <c r="L341" s="10"/>
      <c r="M341" s="10"/>
      <c r="N341" s="31" t="str">
        <f t="shared" si="1"/>
        <v/>
      </c>
    </row>
    <row r="342" spans="1:14" x14ac:dyDescent="0.3">
      <c r="A342" s="10"/>
      <c r="B342" s="10"/>
      <c r="C342" s="10"/>
      <c r="D342" s="10"/>
      <c r="E342" s="11"/>
      <c r="F342" s="10"/>
      <c r="G342" s="10"/>
      <c r="H342" s="12"/>
      <c r="I342" s="12"/>
      <c r="J342" s="12"/>
      <c r="K342" s="13"/>
      <c r="L342" s="10"/>
      <c r="M342" s="10"/>
      <c r="N342" s="31" t="str">
        <f t="shared" si="1"/>
        <v/>
      </c>
    </row>
    <row r="343" spans="1:14" x14ac:dyDescent="0.3">
      <c r="A343" s="10"/>
      <c r="B343" s="10"/>
      <c r="C343" s="10"/>
      <c r="D343" s="10"/>
      <c r="E343" s="11"/>
      <c r="F343" s="10"/>
      <c r="G343" s="10"/>
      <c r="H343" s="12"/>
      <c r="I343" s="12"/>
      <c r="J343" s="12"/>
      <c r="K343" s="13"/>
      <c r="L343" s="10"/>
      <c r="M343" s="10"/>
      <c r="N343" s="31" t="str">
        <f t="shared" si="1"/>
        <v/>
      </c>
    </row>
    <row r="344" spans="1:14" x14ac:dyDescent="0.3">
      <c r="A344" s="10"/>
      <c r="B344" s="10"/>
      <c r="C344" s="10"/>
      <c r="D344" s="10"/>
      <c r="E344" s="11"/>
      <c r="F344" s="10"/>
      <c r="G344" s="10"/>
      <c r="H344" s="12"/>
      <c r="I344" s="12"/>
      <c r="J344" s="12"/>
      <c r="K344" s="13"/>
      <c r="L344" s="10"/>
      <c r="M344" s="10"/>
      <c r="N344" s="31" t="str">
        <f t="shared" si="1"/>
        <v/>
      </c>
    </row>
    <row r="345" spans="1:14" x14ac:dyDescent="0.3">
      <c r="A345" s="10"/>
      <c r="B345" s="10"/>
      <c r="C345" s="10"/>
      <c r="D345" s="10"/>
      <c r="E345" s="11"/>
      <c r="F345" s="10"/>
      <c r="G345" s="10"/>
      <c r="H345" s="12"/>
      <c r="I345" s="12"/>
      <c r="J345" s="12"/>
      <c r="K345" s="13"/>
      <c r="L345" s="10"/>
      <c r="M345" s="10"/>
      <c r="N345" s="31" t="str">
        <f t="shared" si="1"/>
        <v/>
      </c>
    </row>
    <row r="346" spans="1:14" x14ac:dyDescent="0.3">
      <c r="A346" s="10"/>
      <c r="B346" s="10"/>
      <c r="C346" s="10"/>
      <c r="D346" s="10"/>
      <c r="E346" s="11"/>
      <c r="F346" s="10"/>
      <c r="G346" s="10"/>
      <c r="H346" s="12"/>
      <c r="I346" s="12"/>
      <c r="J346" s="12"/>
      <c r="K346" s="13"/>
      <c r="L346" s="10"/>
      <c r="M346" s="10"/>
      <c r="N346" s="31" t="str">
        <f t="shared" si="1"/>
        <v/>
      </c>
    </row>
    <row r="347" spans="1:14" x14ac:dyDescent="0.3">
      <c r="A347" s="10"/>
      <c r="B347" s="10"/>
      <c r="C347" s="10"/>
      <c r="D347" s="10"/>
      <c r="E347" s="11"/>
      <c r="F347" s="10"/>
      <c r="G347" s="10"/>
      <c r="H347" s="12"/>
      <c r="I347" s="12"/>
      <c r="J347" s="12"/>
      <c r="K347" s="13"/>
      <c r="L347" s="10"/>
      <c r="M347" s="10"/>
      <c r="N347" s="31" t="str">
        <f t="shared" si="1"/>
        <v/>
      </c>
    </row>
    <row r="348" spans="1:14" x14ac:dyDescent="0.3">
      <c r="A348" s="10"/>
      <c r="B348" s="10"/>
      <c r="C348" s="10"/>
      <c r="D348" s="10"/>
      <c r="E348" s="11"/>
      <c r="F348" s="10"/>
      <c r="G348" s="10"/>
      <c r="H348" s="12"/>
      <c r="I348" s="12"/>
      <c r="J348" s="12"/>
      <c r="K348" s="13"/>
      <c r="L348" s="10"/>
      <c r="M348" s="10"/>
      <c r="N348" s="31" t="str">
        <f t="shared" si="1"/>
        <v/>
      </c>
    </row>
    <row r="349" spans="1:14" x14ac:dyDescent="0.3">
      <c r="A349" s="10"/>
      <c r="B349" s="10"/>
      <c r="C349" s="10"/>
      <c r="D349" s="10"/>
      <c r="E349" s="11"/>
      <c r="F349" s="10"/>
      <c r="G349" s="10"/>
      <c r="H349" s="12"/>
      <c r="I349" s="12"/>
      <c r="J349" s="12"/>
      <c r="K349" s="13"/>
      <c r="L349" s="10"/>
      <c r="M349" s="10"/>
      <c r="N349" s="31" t="str">
        <f t="shared" si="1"/>
        <v/>
      </c>
    </row>
    <row r="350" spans="1:14" x14ac:dyDescent="0.3">
      <c r="A350" s="10"/>
      <c r="B350" s="10"/>
      <c r="C350" s="10"/>
      <c r="D350" s="10"/>
      <c r="E350" s="11"/>
      <c r="F350" s="10"/>
      <c r="G350" s="10"/>
      <c r="H350" s="12"/>
      <c r="I350" s="12"/>
      <c r="J350" s="12"/>
      <c r="K350" s="13"/>
      <c r="L350" s="10"/>
      <c r="M350" s="10"/>
      <c r="N350" s="31" t="str">
        <f t="shared" si="1"/>
        <v/>
      </c>
    </row>
    <row r="351" spans="1:14" x14ac:dyDescent="0.3">
      <c r="A351" s="10"/>
      <c r="B351" s="10"/>
      <c r="C351" s="10"/>
      <c r="D351" s="10"/>
      <c r="E351" s="11"/>
      <c r="F351" s="10"/>
      <c r="G351" s="10"/>
      <c r="H351" s="12"/>
      <c r="I351" s="12"/>
      <c r="J351" s="12"/>
      <c r="K351" s="13"/>
      <c r="L351" s="10"/>
      <c r="M351" s="10"/>
      <c r="N351" s="31" t="str">
        <f t="shared" si="1"/>
        <v/>
      </c>
    </row>
    <row r="352" spans="1:14" x14ac:dyDescent="0.3">
      <c r="A352" s="10"/>
      <c r="B352" s="10"/>
      <c r="C352" s="10"/>
      <c r="D352" s="10"/>
      <c r="E352" s="11"/>
      <c r="F352" s="10"/>
      <c r="G352" s="10"/>
      <c r="H352" s="12"/>
      <c r="I352" s="12"/>
      <c r="J352" s="12"/>
      <c r="K352" s="13"/>
      <c r="L352" s="10"/>
      <c r="M352" s="10"/>
      <c r="N352" s="31" t="str">
        <f t="shared" si="1"/>
        <v/>
      </c>
    </row>
    <row r="353" spans="1:14" x14ac:dyDescent="0.3">
      <c r="A353" s="10"/>
      <c r="B353" s="10"/>
      <c r="C353" s="10"/>
      <c r="D353" s="10"/>
      <c r="E353" s="11"/>
      <c r="F353" s="10"/>
      <c r="G353" s="10"/>
      <c r="H353" s="12"/>
      <c r="I353" s="12"/>
      <c r="J353" s="12"/>
      <c r="K353" s="13"/>
      <c r="L353" s="10"/>
      <c r="M353" s="10"/>
      <c r="N353" s="31" t="str">
        <f t="shared" si="1"/>
        <v/>
      </c>
    </row>
    <row r="354" spans="1:14" x14ac:dyDescent="0.3">
      <c r="A354" s="10"/>
      <c r="B354" s="10"/>
      <c r="C354" s="10"/>
      <c r="D354" s="10"/>
      <c r="E354" s="11"/>
      <c r="F354" s="10"/>
      <c r="G354" s="10"/>
      <c r="H354" s="12"/>
      <c r="I354" s="12"/>
      <c r="J354" s="12"/>
      <c r="K354" s="13"/>
      <c r="L354" s="10"/>
      <c r="M354" s="10"/>
      <c r="N354" s="31" t="str">
        <f t="shared" si="1"/>
        <v/>
      </c>
    </row>
    <row r="355" spans="1:14" x14ac:dyDescent="0.3">
      <c r="A355" s="10"/>
      <c r="B355" s="10"/>
      <c r="C355" s="10"/>
      <c r="D355" s="10"/>
      <c r="E355" s="11"/>
      <c r="F355" s="10"/>
      <c r="G355" s="10"/>
      <c r="H355" s="12"/>
      <c r="I355" s="12"/>
      <c r="J355" s="12"/>
      <c r="K355" s="13"/>
      <c r="L355" s="10"/>
      <c r="M355" s="10"/>
      <c r="N355" s="31" t="str">
        <f t="shared" si="1"/>
        <v/>
      </c>
    </row>
    <row r="356" spans="1:14" x14ac:dyDescent="0.3">
      <c r="A356" s="10"/>
      <c r="B356" s="10"/>
      <c r="C356" s="10"/>
      <c r="D356" s="10"/>
      <c r="E356" s="11"/>
      <c r="F356" s="10"/>
      <c r="G356" s="10"/>
      <c r="H356" s="12"/>
      <c r="I356" s="12"/>
      <c r="J356" s="12"/>
      <c r="K356" s="13"/>
      <c r="L356" s="10"/>
      <c r="M356" s="10"/>
      <c r="N356" s="31" t="str">
        <f t="shared" si="1"/>
        <v/>
      </c>
    </row>
    <row r="357" spans="1:14" x14ac:dyDescent="0.3">
      <c r="A357" s="10"/>
      <c r="B357" s="10"/>
      <c r="C357" s="10"/>
      <c r="D357" s="10"/>
      <c r="E357" s="11"/>
      <c r="F357" s="10"/>
      <c r="G357" s="10"/>
      <c r="H357" s="12"/>
      <c r="I357" s="12"/>
      <c r="J357" s="12"/>
      <c r="K357" s="13"/>
      <c r="L357" s="10"/>
      <c r="M357" s="10"/>
      <c r="N357" s="31" t="str">
        <f t="shared" si="1"/>
        <v/>
      </c>
    </row>
    <row r="358" spans="1:14" x14ac:dyDescent="0.3">
      <c r="A358" s="10"/>
      <c r="B358" s="10"/>
      <c r="C358" s="10"/>
      <c r="D358" s="10"/>
      <c r="E358" s="11"/>
      <c r="F358" s="10"/>
      <c r="G358" s="10"/>
      <c r="H358" s="12"/>
      <c r="I358" s="12"/>
      <c r="J358" s="12"/>
      <c r="K358" s="13"/>
      <c r="L358" s="10"/>
      <c r="M358" s="10"/>
      <c r="N358" s="31" t="str">
        <f t="shared" si="1"/>
        <v/>
      </c>
    </row>
    <row r="359" spans="1:14" x14ac:dyDescent="0.3">
      <c r="A359" s="10"/>
      <c r="B359" s="10"/>
      <c r="C359" s="10"/>
      <c r="D359" s="10"/>
      <c r="E359" s="11"/>
      <c r="F359" s="10"/>
      <c r="G359" s="10"/>
      <c r="H359" s="12"/>
      <c r="I359" s="12"/>
      <c r="J359" s="12"/>
      <c r="K359" s="13"/>
      <c r="L359" s="10"/>
      <c r="M359" s="10"/>
      <c r="N359" s="31" t="str">
        <f t="shared" si="1"/>
        <v/>
      </c>
    </row>
    <row r="360" spans="1:14" x14ac:dyDescent="0.3">
      <c r="A360" s="10"/>
      <c r="B360" s="10"/>
      <c r="C360" s="10"/>
      <c r="D360" s="10"/>
      <c r="E360" s="11"/>
      <c r="F360" s="10"/>
      <c r="G360" s="10"/>
      <c r="H360" s="12"/>
      <c r="I360" s="12"/>
      <c r="J360" s="12"/>
      <c r="K360" s="13"/>
      <c r="L360" s="10"/>
      <c r="M360" s="10"/>
      <c r="N360" s="31" t="str">
        <f t="shared" si="1"/>
        <v/>
      </c>
    </row>
    <row r="361" spans="1:14" x14ac:dyDescent="0.3">
      <c r="A361" s="10"/>
      <c r="B361" s="10"/>
      <c r="C361" s="10"/>
      <c r="D361" s="10"/>
      <c r="E361" s="11"/>
      <c r="F361" s="10"/>
      <c r="G361" s="10"/>
      <c r="H361" s="12"/>
      <c r="I361" s="12"/>
      <c r="J361" s="12"/>
      <c r="K361" s="13"/>
      <c r="L361" s="10"/>
      <c r="M361" s="10"/>
      <c r="N361" s="31" t="str">
        <f t="shared" si="1"/>
        <v/>
      </c>
    </row>
    <row r="362" spans="1:14" x14ac:dyDescent="0.3">
      <c r="A362" s="10"/>
      <c r="B362" s="10"/>
      <c r="C362" s="10"/>
      <c r="D362" s="10"/>
      <c r="E362" s="11"/>
      <c r="F362" s="10"/>
      <c r="G362" s="10"/>
      <c r="H362" s="12"/>
      <c r="I362" s="12"/>
      <c r="J362" s="12"/>
      <c r="K362" s="13"/>
      <c r="L362" s="10"/>
      <c r="M362" s="10"/>
      <c r="N362" s="31" t="str">
        <f t="shared" si="1"/>
        <v/>
      </c>
    </row>
    <row r="363" spans="1:14" x14ac:dyDescent="0.3">
      <c r="A363" s="10"/>
      <c r="B363" s="10"/>
      <c r="C363" s="10"/>
      <c r="D363" s="10"/>
      <c r="E363" s="11"/>
      <c r="F363" s="10"/>
      <c r="G363" s="10"/>
      <c r="H363" s="12"/>
      <c r="I363" s="12"/>
      <c r="J363" s="12"/>
      <c r="K363" s="13"/>
      <c r="L363" s="10"/>
      <c r="M363" s="10"/>
      <c r="N363" s="31" t="str">
        <f t="shared" si="1"/>
        <v/>
      </c>
    </row>
    <row r="364" spans="1:14" x14ac:dyDescent="0.3">
      <c r="A364" s="10"/>
      <c r="B364" s="10"/>
      <c r="C364" s="10"/>
      <c r="D364" s="10"/>
      <c r="E364" s="11"/>
      <c r="F364" s="10"/>
      <c r="G364" s="10"/>
      <c r="H364" s="12"/>
      <c r="I364" s="12"/>
      <c r="J364" s="12"/>
      <c r="K364" s="13"/>
      <c r="L364" s="10"/>
      <c r="M364" s="10"/>
      <c r="N364" s="31" t="str">
        <f t="shared" si="1"/>
        <v/>
      </c>
    </row>
    <row r="365" spans="1:14" x14ac:dyDescent="0.3">
      <c r="A365" s="10"/>
      <c r="B365" s="10"/>
      <c r="C365" s="10"/>
      <c r="D365" s="10"/>
      <c r="E365" s="11"/>
      <c r="F365" s="10"/>
      <c r="G365" s="10"/>
      <c r="H365" s="12"/>
      <c r="I365" s="12"/>
      <c r="J365" s="12"/>
      <c r="K365" s="13"/>
      <c r="L365" s="10"/>
      <c r="M365" s="10"/>
      <c r="N365" s="31" t="str">
        <f t="shared" si="1"/>
        <v/>
      </c>
    </row>
    <row r="366" spans="1:14" x14ac:dyDescent="0.3">
      <c r="A366" s="10"/>
      <c r="B366" s="10"/>
      <c r="C366" s="10"/>
      <c r="D366" s="10"/>
      <c r="E366" s="11"/>
      <c r="F366" s="10"/>
      <c r="G366" s="10"/>
      <c r="H366" s="12"/>
      <c r="I366" s="12"/>
      <c r="J366" s="12"/>
      <c r="K366" s="13"/>
      <c r="L366" s="10"/>
      <c r="M366" s="10"/>
      <c r="N366" s="31" t="str">
        <f t="shared" si="1"/>
        <v/>
      </c>
    </row>
    <row r="367" spans="1:14" x14ac:dyDescent="0.3">
      <c r="A367" s="10"/>
      <c r="B367" s="10"/>
      <c r="C367" s="10"/>
      <c r="D367" s="10"/>
      <c r="E367" s="11"/>
      <c r="F367" s="10"/>
      <c r="G367" s="10"/>
      <c r="H367" s="12"/>
      <c r="I367" s="12"/>
      <c r="J367" s="12"/>
      <c r="K367" s="13"/>
      <c r="L367" s="10"/>
      <c r="M367" s="10"/>
      <c r="N367" s="31" t="str">
        <f t="shared" si="1"/>
        <v/>
      </c>
    </row>
    <row r="368" spans="1:14" x14ac:dyDescent="0.3">
      <c r="A368" s="10"/>
      <c r="B368" s="10"/>
      <c r="C368" s="10"/>
      <c r="D368" s="10"/>
      <c r="E368" s="11"/>
      <c r="F368" s="10"/>
      <c r="G368" s="10"/>
      <c r="H368" s="12"/>
      <c r="I368" s="12"/>
      <c r="J368" s="12"/>
      <c r="K368" s="13"/>
      <c r="L368" s="10"/>
      <c r="M368" s="10"/>
      <c r="N368" s="31" t="str">
        <f t="shared" si="1"/>
        <v/>
      </c>
    </row>
    <row r="369" spans="1:14" x14ac:dyDescent="0.3">
      <c r="A369" s="10"/>
      <c r="B369" s="10"/>
      <c r="C369" s="10"/>
      <c r="D369" s="10"/>
      <c r="E369" s="11"/>
      <c r="F369" s="10"/>
      <c r="G369" s="10"/>
      <c r="H369" s="12"/>
      <c r="I369" s="12"/>
      <c r="J369" s="12"/>
      <c r="K369" s="13"/>
      <c r="L369" s="10"/>
      <c r="M369" s="10"/>
      <c r="N369" s="31" t="str">
        <f t="shared" si="1"/>
        <v/>
      </c>
    </row>
    <row r="370" spans="1:14" x14ac:dyDescent="0.3">
      <c r="A370" s="10"/>
      <c r="B370" s="10"/>
      <c r="C370" s="10"/>
      <c r="D370" s="10"/>
      <c r="E370" s="11"/>
      <c r="F370" s="10"/>
      <c r="G370" s="10"/>
      <c r="H370" s="12"/>
      <c r="I370" s="12"/>
      <c r="J370" s="12"/>
      <c r="K370" s="13"/>
      <c r="L370" s="10"/>
      <c r="M370" s="10"/>
      <c r="N370" s="31" t="str">
        <f t="shared" si="1"/>
        <v/>
      </c>
    </row>
    <row r="371" spans="1:14" x14ac:dyDescent="0.3">
      <c r="A371" s="10"/>
      <c r="B371" s="10"/>
      <c r="C371" s="10"/>
      <c r="D371" s="10"/>
      <c r="E371" s="11"/>
      <c r="F371" s="10"/>
      <c r="G371" s="10"/>
      <c r="H371" s="12"/>
      <c r="I371" s="12"/>
      <c r="J371" s="12"/>
      <c r="K371" s="13"/>
      <c r="L371" s="10"/>
      <c r="M371" s="10"/>
      <c r="N371" s="31" t="str">
        <f t="shared" si="1"/>
        <v/>
      </c>
    </row>
    <row r="372" spans="1:14" x14ac:dyDescent="0.3">
      <c r="A372" s="10"/>
      <c r="B372" s="10"/>
      <c r="C372" s="10"/>
      <c r="D372" s="10"/>
      <c r="E372" s="11"/>
      <c r="F372" s="10"/>
      <c r="G372" s="10"/>
      <c r="H372" s="12"/>
      <c r="I372" s="12"/>
      <c r="J372" s="12"/>
      <c r="K372" s="13"/>
      <c r="L372" s="10"/>
      <c r="M372" s="10"/>
      <c r="N372" s="31" t="str">
        <f t="shared" si="1"/>
        <v/>
      </c>
    </row>
    <row r="373" spans="1:14" x14ac:dyDescent="0.3">
      <c r="A373" s="10"/>
      <c r="B373" s="10"/>
      <c r="C373" s="10"/>
      <c r="D373" s="10"/>
      <c r="E373" s="11"/>
      <c r="F373" s="10"/>
      <c r="G373" s="10"/>
      <c r="H373" s="12"/>
      <c r="I373" s="12"/>
      <c r="J373" s="12"/>
      <c r="K373" s="13"/>
      <c r="L373" s="10"/>
      <c r="M373" s="10"/>
      <c r="N373" s="31" t="str">
        <f t="shared" si="1"/>
        <v/>
      </c>
    </row>
    <row r="374" spans="1:14" x14ac:dyDescent="0.3">
      <c r="A374" s="10"/>
      <c r="B374" s="10"/>
      <c r="C374" s="10"/>
      <c r="D374" s="10"/>
      <c r="E374" s="11"/>
      <c r="F374" s="10"/>
      <c r="G374" s="10"/>
      <c r="H374" s="12"/>
      <c r="I374" s="12"/>
      <c r="J374" s="12"/>
      <c r="K374" s="13"/>
      <c r="L374" s="10"/>
      <c r="M374" s="10"/>
      <c r="N374" s="31" t="str">
        <f t="shared" si="1"/>
        <v/>
      </c>
    </row>
    <row r="375" spans="1:14" x14ac:dyDescent="0.3">
      <c r="A375" s="10"/>
      <c r="B375" s="10"/>
      <c r="C375" s="10"/>
      <c r="D375" s="10"/>
      <c r="E375" s="11"/>
      <c r="F375" s="10"/>
      <c r="G375" s="10"/>
      <c r="H375" s="12"/>
      <c r="I375" s="12"/>
      <c r="J375" s="12"/>
      <c r="K375" s="13"/>
      <c r="L375" s="10"/>
      <c r="M375" s="10"/>
      <c r="N375" s="31" t="str">
        <f t="shared" si="1"/>
        <v/>
      </c>
    </row>
    <row r="376" spans="1:14" x14ac:dyDescent="0.3">
      <c r="A376" s="10"/>
      <c r="B376" s="10"/>
      <c r="C376" s="10"/>
      <c r="D376" s="10"/>
      <c r="E376" s="11"/>
      <c r="F376" s="10"/>
      <c r="G376" s="10"/>
      <c r="H376" s="12"/>
      <c r="I376" s="12"/>
      <c r="J376" s="12"/>
      <c r="K376" s="13"/>
      <c r="L376" s="10"/>
      <c r="M376" s="10"/>
      <c r="N376" s="31" t="str">
        <f t="shared" si="1"/>
        <v/>
      </c>
    </row>
    <row r="377" spans="1:14" x14ac:dyDescent="0.3">
      <c r="A377" s="10"/>
      <c r="B377" s="10"/>
      <c r="C377" s="10"/>
      <c r="D377" s="10"/>
      <c r="E377" s="11"/>
      <c r="F377" s="10"/>
      <c r="G377" s="10"/>
      <c r="H377" s="12"/>
      <c r="I377" s="12"/>
      <c r="J377" s="12"/>
      <c r="K377" s="13"/>
      <c r="L377" s="10"/>
      <c r="M377" s="10"/>
      <c r="N377" s="31" t="str">
        <f t="shared" si="1"/>
        <v/>
      </c>
    </row>
    <row r="378" spans="1:14" x14ac:dyDescent="0.3">
      <c r="A378" s="10"/>
      <c r="B378" s="10"/>
      <c r="C378" s="10"/>
      <c r="D378" s="10"/>
      <c r="E378" s="11"/>
      <c r="F378" s="10"/>
      <c r="G378" s="10"/>
      <c r="H378" s="12"/>
      <c r="I378" s="12"/>
      <c r="J378" s="12"/>
      <c r="K378" s="13"/>
      <c r="L378" s="10"/>
      <c r="M378" s="10"/>
      <c r="N378" s="31" t="str">
        <f t="shared" si="1"/>
        <v/>
      </c>
    </row>
    <row r="379" spans="1:14" x14ac:dyDescent="0.3">
      <c r="A379" s="10"/>
      <c r="B379" s="10"/>
      <c r="C379" s="10"/>
      <c r="D379" s="10"/>
      <c r="E379" s="11"/>
      <c r="F379" s="10"/>
      <c r="G379" s="10"/>
      <c r="H379" s="12"/>
      <c r="I379" s="12"/>
      <c r="J379" s="12"/>
      <c r="K379" s="13"/>
      <c r="L379" s="10"/>
      <c r="M379" s="10"/>
      <c r="N379" s="31" t="str">
        <f t="shared" si="1"/>
        <v/>
      </c>
    </row>
    <row r="380" spans="1:14" x14ac:dyDescent="0.3">
      <c r="A380" s="10"/>
      <c r="B380" s="10"/>
      <c r="C380" s="10"/>
      <c r="D380" s="10"/>
      <c r="E380" s="11"/>
      <c r="F380" s="10"/>
      <c r="G380" s="10"/>
      <c r="H380" s="12"/>
      <c r="I380" s="12"/>
      <c r="J380" s="12"/>
      <c r="K380" s="13"/>
      <c r="L380" s="10"/>
      <c r="M380" s="10"/>
      <c r="N380" s="31" t="str">
        <f t="shared" si="1"/>
        <v/>
      </c>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row r="774" spans="1:14" x14ac:dyDescent="0.3">
      <c r="A774" s="10"/>
      <c r="B774" s="10"/>
      <c r="C774" s="10"/>
      <c r="D774" s="10"/>
      <c r="E774" s="11"/>
      <c r="F774" s="10"/>
      <c r="G774" s="10"/>
      <c r="H774" s="12"/>
      <c r="I774" s="12"/>
      <c r="J774" s="12"/>
      <c r="K774" s="13"/>
      <c r="L774" s="10"/>
      <c r="M774" s="10"/>
      <c r="N774" s="32"/>
    </row>
    <row r="775" spans="1:14" x14ac:dyDescent="0.3">
      <c r="A775" s="10"/>
      <c r="B775" s="10"/>
      <c r="C775" s="10"/>
      <c r="D775" s="10"/>
      <c r="E775" s="11"/>
      <c r="F775" s="10"/>
      <c r="G775" s="10"/>
      <c r="H775" s="12"/>
      <c r="I775" s="12"/>
      <c r="J775" s="12"/>
      <c r="K775" s="13"/>
      <c r="L775" s="10"/>
      <c r="M775" s="10"/>
      <c r="N775" s="32"/>
    </row>
  </sheetData>
  <sortState xmlns:xlrd2="http://schemas.microsoft.com/office/spreadsheetml/2017/richdata2" ref="A27:H30">
    <sortCondition ref="A27:A3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2025-10-29T07:34:30Z</dcterms:modified>
</cp:coreProperties>
</file>