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5EC5E0BB-BAAE-4681-9458-CB2648A2D027}" xr6:coauthVersionLast="47" xr6:coauthVersionMax="47" xr10:uidLastSave="{00000000-0000-0000-0000-000000000000}"/>
  <bookViews>
    <workbookView xWindow="-24" yWindow="12" windowWidth="22956" windowHeight="12204"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163" i="6" a="1"/>
  <c r="N167" i="6" a="1"/>
  <c r="N49" i="1" a="1"/>
  <c r="N170" i="6" a="1"/>
  <c r="N52" i="6" a="1"/>
  <c r="N147" i="6" a="1"/>
  <c r="N48" i="1" a="1"/>
  <c r="N20" i="1" a="1"/>
  <c r="N31" i="6" a="1"/>
  <c r="N101" i="6" a="1"/>
  <c r="N81" i="6" a="1"/>
  <c r="N57" i="1" a="1"/>
  <c r="N137" i="1" a="1"/>
  <c r="N134" i="1" a="1"/>
  <c r="N33" i="6" a="1"/>
  <c r="N147" i="1" a="1"/>
  <c r="N187" i="6" a="1"/>
  <c r="N210" i="6" a="1"/>
  <c r="N204" i="6" a="1"/>
  <c r="N174" i="6" a="1"/>
  <c r="N107" i="6" a="1"/>
  <c r="N139" i="1" a="1"/>
  <c r="N193" i="6" a="1"/>
  <c r="N146" i="6" a="1"/>
  <c r="N27" i="1" a="1"/>
  <c r="N130" i="1" a="1"/>
  <c r="N211" i="6" a="1"/>
  <c r="N148" i="1" a="1"/>
  <c r="N44" i="6" a="1"/>
  <c r="N135" i="6" a="1"/>
  <c r="N150" i="6" a="1"/>
  <c r="N53" i="6" a="1"/>
  <c r="N67" i="1" a="1"/>
  <c r="N162" i="1" a="1"/>
  <c r="N165" i="1" a="1"/>
  <c r="N67" i="6" a="1"/>
  <c r="N121" i="1" a="1"/>
  <c r="N8" i="1" a="1"/>
  <c r="N79" i="6" a="1"/>
  <c r="N12" i="6" a="1"/>
  <c r="N168" i="1" a="1"/>
  <c r="N12" i="1" a="1"/>
  <c r="N113" i="1" a="1"/>
  <c r="N209" i="6" a="1"/>
  <c r="N192" i="6" a="1"/>
  <c r="N131" i="6" a="1"/>
  <c r="N88" i="6" a="1"/>
  <c r="N55" i="6" a="1"/>
  <c r="N102" i="1" a="1"/>
  <c r="N74" i="6" a="1"/>
  <c r="N140" i="6" a="1"/>
  <c r="N176" i="1" a="1"/>
  <c r="N101" i="1" a="1"/>
  <c r="N131" i="1" a="1"/>
  <c r="N128" i="1" a="1"/>
  <c r="N179" i="6" a="1"/>
  <c r="N19" i="6" a="1"/>
  <c r="N206" i="6" a="1"/>
  <c r="N106" i="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126" i="6" a="1"/>
  <c r="N59" i="1" a="1"/>
  <c r="N46" i="6" a="1"/>
  <c r="N155" i="1" a="1"/>
  <c r="N181" i="6" a="1"/>
  <c r="N177" i="1" a="1"/>
  <c r="N23" i="6" a="1"/>
  <c r="N122" i="1" a="1"/>
  <c r="N150" i="1" a="1"/>
  <c r="N28" i="1" a="1"/>
  <c r="N185" i="6" a="1"/>
  <c r="N108" i="6" a="1"/>
  <c r="N135" i="1" a="1"/>
  <c r="N177" i="6" a="1"/>
  <c r="N71" i="6" a="1"/>
  <c r="N188" i="6" a="1"/>
  <c r="N176" i="6" a="1"/>
  <c r="N109" i="6" a="1"/>
  <c r="N32" i="1" a="1"/>
  <c r="N205" i="6" a="1"/>
  <c r="N202" i="6" a="1"/>
  <c r="N36" i="1" a="1"/>
  <c r="N49" i="6" a="1"/>
  <c r="N145" i="6" a="1"/>
  <c r="N47" i="6" a="1"/>
  <c r="N89" i="6" a="1"/>
  <c r="N213" i="6" a="1"/>
  <c r="N45" i="6" a="1"/>
  <c r="N180" i="6" a="1"/>
  <c r="N163" i="1" a="1"/>
  <c r="N42" i="6" a="1"/>
  <c r="N14" i="6" a="1"/>
  <c r="N137" i="6" a="1"/>
  <c r="N84" i="6" a="1"/>
  <c r="N144" i="6" a="1"/>
  <c r="N143" i="1" a="1"/>
  <c r="N127" i="6" a="1"/>
  <c r="N27" i="6" a="1"/>
  <c r="N183" i="6" a="1"/>
  <c r="N111" i="6" a="1"/>
  <c r="N148" i="6" a="1"/>
  <c r="N164" i="1" a="1"/>
  <c r="N13" i="1" a="1"/>
  <c r="N138" i="6" a="1"/>
  <c r="N156" i="1" a="1"/>
  <c r="N63" i="1" a="1"/>
  <c r="N128" i="6" a="1"/>
  <c r="N103" i="1" a="1"/>
  <c r="N68" i="6" a="1"/>
  <c r="N32" i="6" a="1"/>
  <c r="N64" i="6" a="1"/>
  <c r="N60" i="6" a="1"/>
  <c r="N79" i="1" a="1"/>
  <c r="N140" i="1" a="1"/>
  <c r="N166" i="1" a="1"/>
  <c r="N76" i="1"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8" i="1" a="1"/>
  <c r="N16" i="6" a="1"/>
  <c r="N115" i="6" a="1"/>
  <c r="N102" i="6" a="1"/>
  <c r="N33" i="1" a="1"/>
  <c r="N25" i="6" a="1"/>
  <c r="N120" i="1" a="1"/>
  <c r="N134" i="6" a="1"/>
  <c r="N96" i="1" a="1"/>
  <c r="N171" i="6" a="1"/>
  <c r="N70" i="6" a="1"/>
  <c r="N41" i="6" a="1"/>
  <c r="N94" i="1" a="1"/>
  <c r="N72" i="1" a="1"/>
  <c r="N38" i="6" a="1"/>
  <c r="N167" i="1" a="1"/>
  <c r="N125" i="6" a="1"/>
  <c r="N154" i="1" a="1"/>
  <c r="N123" i="1" a="1"/>
  <c r="N159" i="1" a="1"/>
  <c r="N123" i="6" a="1"/>
  <c r="N105" i="1" a="1"/>
  <c r="N76" i="6" a="1"/>
  <c r="N86" i="1" a="1"/>
  <c r="N72" i="6" a="1"/>
  <c r="N10" i="6" a="1"/>
  <c r="N57" i="6" a="1"/>
  <c r="N178" i="1" a="1"/>
  <c r="N130" i="6" a="1"/>
  <c r="N149" i="1" a="1"/>
  <c r="N149" i="6" a="1"/>
  <c r="N95" i="6" a="1"/>
  <c r="N175" i="6" a="1"/>
  <c r="N26" i="6" a="1"/>
  <c r="N68" i="1" a="1"/>
  <c r="N121" i="6" a="1"/>
  <c r="N61" i="1" a="1"/>
  <c r="N66" i="1" a="1"/>
  <c r="N78" i="6" a="1"/>
  <c r="N117" i="6" a="1"/>
  <c r="N172" i="6" a="1"/>
  <c r="N37" i="1" a="1"/>
  <c r="N109" i="1" a="1"/>
  <c r="N133" i="1" a="1"/>
  <c r="N63" i="6" a="1"/>
  <c r="N160" i="1" a="1"/>
  <c r="N97" i="6" a="1"/>
  <c r="N29" i="1" a="1"/>
  <c r="N11" i="6" a="1"/>
  <c r="N166" i="6" a="1"/>
  <c r="N104" i="1" a="1"/>
  <c r="N96" i="6" a="1"/>
  <c r="N9" i="6" a="1"/>
  <c r="N161" i="6" a="1"/>
  <c r="N52" i="1" a="1"/>
  <c r="N86" i="6" a="1"/>
  <c r="N53" i="1" a="1"/>
  <c r="N90" i="1" a="1"/>
  <c r="N44" i="1" a="1"/>
  <c r="N74" i="1" a="1"/>
  <c r="N98" i="6" a="1"/>
  <c r="N139" i="6" a="1"/>
  <c r="N104" i="6" a="1"/>
  <c r="N85" i="6" a="1"/>
  <c r="N22" i="1" a="1"/>
  <c r="N162" i="6" a="1"/>
  <c r="N103" i="6" a="1"/>
  <c r="N118" i="1" a="1"/>
  <c r="N136" i="6" a="1"/>
  <c r="N126" i="1" a="1"/>
  <c r="N87" i="6" a="1"/>
  <c r="N158" i="1" a="1"/>
  <c r="N59" i="6" a="1"/>
  <c r="N184" i="6" a="1"/>
  <c r="N62" i="6" a="1"/>
  <c r="N207" i="6" a="1"/>
  <c r="N173" i="6" a="1"/>
  <c r="N208" i="6" a="1"/>
  <c r="N112" i="6" a="1"/>
  <c r="N15" i="1" a="1"/>
  <c r="N11" i="1" a="1"/>
  <c r="N31" i="1" a="1"/>
  <c r="N169" i="6" a="1"/>
  <c r="N82" i="6" a="1"/>
  <c r="N156" i="6" a="1"/>
  <c r="N75" i="1" a="1"/>
  <c r="N129" i="1" a="1"/>
  <c r="N189" i="6" a="1"/>
  <c r="N117"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36" i="1" a="1"/>
  <c r="N55" i="1" a="1"/>
  <c r="N119" i="6" a="1"/>
  <c r="N154" i="6" a="1"/>
  <c r="N200" i="6" a="1"/>
  <c r="N153" i="6" a="1"/>
  <c r="N43" i="6" a="1"/>
  <c r="N181" i="1" a="1"/>
  <c r="N51" i="1" a="1"/>
  <c r="N169" i="1" a="1"/>
  <c r="N157" i="1" a="1"/>
  <c r="N119" i="1" a="1"/>
  <c r="N174" i="1" a="1"/>
  <c r="N39" i="6" a="1"/>
  <c r="N7" i="1" a="1"/>
  <c r="N83" i="6" a="1"/>
  <c r="N141" i="1" a="1"/>
  <c r="N155" i="6" a="1"/>
  <c r="N178" i="6" a="1"/>
  <c r="N178" i="6" l="1"/>
  <c r="N155" i="6"/>
  <c r="N141" i="1"/>
  <c r="N83" i="6"/>
  <c r="N7" i="1"/>
  <c r="O7" i="1" s="1"/>
  <c r="N39" i="6"/>
  <c r="N174" i="1"/>
  <c r="N119" i="1"/>
  <c r="N157" i="1"/>
  <c r="N169" i="1"/>
  <c r="N51" i="1"/>
  <c r="N181" i="1"/>
  <c r="N43" i="6"/>
  <c r="N153" i="6"/>
  <c r="N200" i="6"/>
  <c r="N154" i="6"/>
  <c r="N119" i="6"/>
  <c r="N55" i="1"/>
  <c r="N136" i="1"/>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117" i="1"/>
  <c r="N189" i="6"/>
  <c r="N129" i="1"/>
  <c r="N75" i="1"/>
  <c r="N156" i="6"/>
  <c r="N82" i="6"/>
  <c r="N169" i="6"/>
  <c r="N31" i="1"/>
  <c r="N11" i="1"/>
  <c r="N15" i="1"/>
  <c r="N112" i="6"/>
  <c r="N208" i="6"/>
  <c r="N173" i="6"/>
  <c r="N207" i="6"/>
  <c r="N62" i="6"/>
  <c r="N184" i="6"/>
  <c r="N59" i="6"/>
  <c r="N158" i="1"/>
  <c r="N87" i="6"/>
  <c r="N126" i="1"/>
  <c r="N136" i="6"/>
  <c r="N118" i="1"/>
  <c r="N103" i="6"/>
  <c r="N162" i="6"/>
  <c r="N22" i="1"/>
  <c r="N85" i="6"/>
  <c r="N104" i="6"/>
  <c r="N139" i="6"/>
  <c r="N98" i="6"/>
  <c r="N74" i="1"/>
  <c r="N44" i="1"/>
  <c r="N90" i="1"/>
  <c r="N53" i="1"/>
  <c r="N86" i="6"/>
  <c r="N52" i="1"/>
  <c r="N161" i="6"/>
  <c r="N9" i="6"/>
  <c r="N96" i="6"/>
  <c r="N104" i="1"/>
  <c r="N166" i="6"/>
  <c r="N11" i="6"/>
  <c r="N29" i="1"/>
  <c r="N97" i="6"/>
  <c r="N160" i="1"/>
  <c r="N63" i="6"/>
  <c r="N133" i="1"/>
  <c r="N109" i="1"/>
  <c r="N37" i="1"/>
  <c r="N172" i="6"/>
  <c r="N117" i="6"/>
  <c r="N78" i="6"/>
  <c r="N66" i="1"/>
  <c r="N61" i="1"/>
  <c r="N121" i="6"/>
  <c r="N68" i="1"/>
  <c r="N26" i="6"/>
  <c r="N175" i="6"/>
  <c r="N95" i="6"/>
  <c r="N149" i="6"/>
  <c r="N149" i="1"/>
  <c r="N130" i="6"/>
  <c r="N178" i="1"/>
  <c r="N57" i="6"/>
  <c r="N10" i="6"/>
  <c r="N72" i="6"/>
  <c r="N86" i="1"/>
  <c r="N76" i="6"/>
  <c r="N105" i="1"/>
  <c r="N123" i="6"/>
  <c r="N159" i="1"/>
  <c r="N123" i="1"/>
  <c r="N154" i="1"/>
  <c r="N125" i="6"/>
  <c r="N167" i="1"/>
  <c r="N38" i="6"/>
  <c r="N72" i="1"/>
  <c r="N94" i="1"/>
  <c r="N41" i="6"/>
  <c r="N70" i="6"/>
  <c r="N171" i="6"/>
  <c r="N96" i="1"/>
  <c r="N134" i="6"/>
  <c r="N120" i="1"/>
  <c r="N25" i="6"/>
  <c r="N33" i="1"/>
  <c r="N102" i="6"/>
  <c r="N115" i="6"/>
  <c r="N16" i="6"/>
  <c r="N18" i="1"/>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76" i="1"/>
  <c r="N166" i="1"/>
  <c r="N140" i="1"/>
  <c r="N79" i="1"/>
  <c r="N60" i="6"/>
  <c r="N64" i="6"/>
  <c r="N32" i="6"/>
  <c r="N68" i="6"/>
  <c r="N103" i="1"/>
  <c r="N128" i="6"/>
  <c r="N63" i="1"/>
  <c r="N156" i="1"/>
  <c r="N138" i="6"/>
  <c r="N13" i="1"/>
  <c r="N164" i="1"/>
  <c r="N148" i="6"/>
  <c r="N111" i="6"/>
  <c r="N183" i="6"/>
  <c r="N27" i="6"/>
  <c r="N127" i="6"/>
  <c r="N143" i="1"/>
  <c r="N144" i="6"/>
  <c r="N84" i="6"/>
  <c r="N137" i="6"/>
  <c r="N14" i="6"/>
  <c r="N42" i="6"/>
  <c r="N163" i="1"/>
  <c r="N180" i="6"/>
  <c r="N45" i="6"/>
  <c r="N213" i="6"/>
  <c r="N89" i="6"/>
  <c r="N47" i="6"/>
  <c r="N145" i="6"/>
  <c r="N49" i="6"/>
  <c r="N36" i="1"/>
  <c r="N202" i="6"/>
  <c r="N205" i="6"/>
  <c r="N32" i="1"/>
  <c r="N109" i="6"/>
  <c r="N176" i="6"/>
  <c r="N188" i="6"/>
  <c r="N71" i="6"/>
  <c r="N177" i="6"/>
  <c r="N135" i="1"/>
  <c r="N108" i="6"/>
  <c r="N185" i="6"/>
  <c r="N28" i="1"/>
  <c r="N150" i="1"/>
  <c r="N122" i="1"/>
  <c r="N23" i="6"/>
  <c r="N177" i="1"/>
  <c r="N181" i="6"/>
  <c r="N155" i="1"/>
  <c r="N46" i="6"/>
  <c r="N59" i="1"/>
  <c r="N126"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06" i="1"/>
  <c r="N206" i="6"/>
  <c r="N19" i="6"/>
  <c r="N179" i="6"/>
  <c r="N128" i="1"/>
  <c r="N131" i="1"/>
  <c r="N101" i="1"/>
  <c r="N176" i="1"/>
  <c r="N140" i="6"/>
  <c r="N74" i="6"/>
  <c r="N102" i="1"/>
  <c r="N55" i="6"/>
  <c r="N88" i="6"/>
  <c r="N131" i="6"/>
  <c r="N192" i="6"/>
  <c r="N209" i="6"/>
  <c r="N113" i="1"/>
  <c r="N12" i="1"/>
  <c r="N168" i="1"/>
  <c r="N12" i="6"/>
  <c r="N79" i="6"/>
  <c r="N8" i="1"/>
  <c r="O8" i="1" s="1"/>
  <c r="N121" i="1"/>
  <c r="N67" i="6"/>
  <c r="N165" i="1"/>
  <c r="N162" i="1"/>
  <c r="N67" i="1"/>
  <c r="N53" i="6"/>
  <c r="N150" i="6"/>
  <c r="N135" i="6"/>
  <c r="N44" i="6"/>
  <c r="N148" i="1"/>
  <c r="N211" i="6"/>
  <c r="N130" i="1"/>
  <c r="N27" i="1"/>
  <c r="N146" i="6"/>
  <c r="N193" i="6"/>
  <c r="N139" i="1"/>
  <c r="N107" i="6"/>
  <c r="N174" i="6"/>
  <c r="N204" i="6"/>
  <c r="N210" i="6"/>
  <c r="N187" i="6"/>
  <c r="N147" i="1"/>
  <c r="N33" i="6"/>
  <c r="N134" i="1"/>
  <c r="N137" i="1"/>
  <c r="N57" i="1"/>
  <c r="N81" i="6"/>
  <c r="N101" i="6"/>
  <c r="N31" i="6"/>
  <c r="N20" i="1"/>
  <c r="N48" i="1"/>
  <c r="N147" i="6"/>
  <c r="N52" i="6"/>
  <c r="N170" i="6"/>
  <c r="N49" i="1"/>
  <c r="N167" i="6"/>
  <c r="N163" i="6"/>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<sst xmlns="http://schemas.openxmlformats.org/spreadsheetml/2006/main" count="266" uniqueCount="160">
  <si>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</si>
  <si>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</si>
  <si>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</si>
  <si>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</si>
  <si>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</si>
  <si>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</si>
  <si>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</si>
  <si>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</si>
  <si>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</si>
  <si>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</si>
  <si>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</si>
  <si>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</si>
  <si>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</si>
  <si>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</si>
  <si>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</si>
  <si>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</si>
  <si>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</si>
  <si>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</si>
  <si>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</si>
  <si>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</si>
  <si>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</si>
  <si>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</si>
  <si>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</si>
  <si>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</si>
  <si>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</si>
  <si>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</si>
  <si>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</si>
  <si>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</si>
  <si>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</si>
  <si>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</si>
  <si>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</si>
  <si>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</si>
  <si>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</si>
  <si>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</si>
  <si>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</si>
  <si>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</si>
  <si>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</si>
  <si>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</si>
  <si>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</si>
  <si>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</si>
  <si>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</si>
  <si>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</si>
  <si>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</si>
  <si>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</si>
  <si>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</si>
  <si>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</si>
  <si>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</si>
  <si>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</si>
  <si>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</si>
  <si>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</si>
  <si>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</si>
  <si>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</si>
  <si>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</si>
  <si>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Hong Kong Tennis Open - Hong Kong, World Tour, HKG, Hard, 27/10/2025, $275K, WTA 250                                                                                                                                                                                                                                                        </t>
  </si>
  <si>
    <t>Belinda Bencic</t>
  </si>
  <si>
    <t>SUI</t>
  </si>
  <si>
    <t>Yafan Wang</t>
  </si>
  <si>
    <t>CHN</t>
  </si>
  <si>
    <t>Himeno Sakatsume</t>
  </si>
  <si>
    <t>JPN</t>
  </si>
  <si>
    <t>Eudice Wong Chong</t>
  </si>
  <si>
    <t>HKG</t>
  </si>
  <si>
    <t>Anna Kalinskaya</t>
  </si>
  <si>
    <t>RUS</t>
  </si>
  <si>
    <t>Shuai Zhang</t>
  </si>
  <si>
    <t>Alexandra Eala</t>
  </si>
  <si>
    <t>PHI</t>
  </si>
  <si>
    <t>Victoria Mboko</t>
  </si>
  <si>
    <t>CAN</t>
  </si>
  <si>
    <t xml:space="preserve">Jiangxi Open - Jiujiang, World Tour, CHN, Hard, 27/10/2025, $275K, WTA 250                                                                                                                                                                                                                                                        </t>
  </si>
  <si>
    <t>Zhuoxuan Bai</t>
  </si>
  <si>
    <t>&gt;900</t>
  </si>
  <si>
    <t>Hanyu Guo</t>
  </si>
  <si>
    <t>Dominika Salkova</t>
  </si>
  <si>
    <t>CZE</t>
  </si>
  <si>
    <t>Anastasia Zakharova</t>
  </si>
  <si>
    <t>Alycia Parks</t>
  </si>
  <si>
    <t>USA</t>
  </si>
  <si>
    <t>Kaja Juvan</t>
  </si>
  <si>
    <t>SLO</t>
  </si>
  <si>
    <t>N/A</t>
  </si>
  <si>
    <t>Anna Blinkova</t>
  </si>
  <si>
    <t>Anna Bondar</t>
  </si>
  <si>
    <t>HUN</t>
  </si>
  <si>
    <t xml:space="preserve">Chennai Open - Chennai, World Tour, IND, Hard, 27/10/2025, $275K, WTA 250                                                                                                                                                                                                                                                        </t>
  </si>
  <si>
    <t>Janice Tjen</t>
  </si>
  <si>
    <t>INA</t>
  </si>
  <si>
    <t>Linda Fruhvirtova</t>
  </si>
  <si>
    <t>Kimberly Birrell</t>
  </si>
  <si>
    <t>AUS</t>
  </si>
  <si>
    <t>Shrivalli Rashmikaa Bhamidipaty</t>
  </si>
  <si>
    <t>IND</t>
  </si>
  <si>
    <t>Arina Rodionova</t>
  </si>
  <si>
    <t>Storm Hunter</t>
  </si>
  <si>
    <t>Joanna Garland</t>
  </si>
  <si>
    <t>TPE</t>
  </si>
  <si>
    <t>Mei Yamaguchi</t>
  </si>
  <si>
    <t>x</t>
  </si>
  <si>
    <r>
      <t xml:space="preserve">1st meeting. Hard win %'s are better for Zhang. 
Kalinskaya had a 2 sets win over Rakhimova in the 1st round. 
She reached the Quarter final in Tokyo. 3rd Round at the US Open 2025, Quarter finals in Cincinnati 2025, 3rd Round in Montreal 2025, Final in Washington 2025, Quarter finals in Ningbo 2024.
Zhang had an easy win in the 1st round. 
She reached the Semi final in Guangzhou. 3rd Round in Wuhan 2025, 3rd Round in Beijing 2025.
12 month and 2025 WTA stats favour Kasintseva. Return stats favour Zhang. 
Both players retired last week. Recent performances are better for Zhang.
</t>
    </r>
    <r>
      <rPr>
        <b/>
        <sz val="12"/>
        <color theme="1"/>
        <rFont val="Calibri"/>
        <family val="2"/>
        <scheme val="minor"/>
      </rPr>
      <t>Lay Kalinskaya around 1.45 to 1.50 and remove liability at 1.95. Chance of 3 sets.</t>
    </r>
  </si>
  <si>
    <r>
      <t xml:space="preserve">1st meeting. Hard win %'s are better for Bencic.
Bencic has taken a wild card this week. 2 sets win over Sasnovich in the 1st round. 
Title in Tokyo. Quarter finals in Ningbo 2025, 3rd Round in Wuhan 2025, 4th Round in Beijing 2025, Quarter finals in Indian Wells 2025, Title in Abu Dhabi 2025, 4th Round at the Australian Open 2025.
Wang needed 3 sets against Inglis in the 1st round as favourite. 
She reached the 2nd round in Guangzhou. 2nd round in Cleveland. 2nd round of the Australian Open.
12 month and 2025 stats are stronger for Bencic. 
</t>
    </r>
    <r>
      <rPr>
        <b/>
        <sz val="12"/>
        <color theme="1"/>
        <rFont val="Calibri"/>
        <family val="2"/>
        <scheme val="minor"/>
      </rPr>
      <t xml:space="preserve">Back Bencic above 1.70 and remove liability at 1.30. </t>
    </r>
  </si>
  <si>
    <r>
      <t xml:space="preserve">Eala 1-0 (Sep 2022, hard, 2 sets). Hard win %'s favour Mboko.
Eala came through the 1st round when Boulter retired in set 2. 
She reached a CH semi final in Sep. Quarter finals in Sao Paulo 2025, Semi finals in Miami 2025.
Mboko dropped the first set to Gibson in the 1st round. 
She reached the Quarter final in Tokyo. Title in Montreal. 
12 month and 2025 stats favour Mboko overall. She has started to win matches again after the Montreal title. 
</t>
    </r>
    <r>
      <rPr>
        <b/>
        <sz val="12"/>
        <color theme="1"/>
        <rFont val="Calibri"/>
        <family val="2"/>
        <scheme val="minor"/>
      </rPr>
      <t>Back Mboko around 1.95 to 2.20 and remove liability at 1.60.</t>
    </r>
  </si>
  <si>
    <r>
      <t xml:space="preserve">Sakatsume 2-1. Most recent Aug 2024, hard, Sakatsume in 3. Chong won on hard in July 2024, 2 sets. Sakatsume had a 3 sets win on hard in 2023. Hard win %'s are better for Sakatsume. 
Sakatsume has come through the qual rounds. 2 sets win over a disinterested Kenin in the 1st round. 
CH semi in July. She plays mostly ITF's. 
Wild card Chong lost in the 1st round last year. 2 sets win over Lamens who started at 1.06. 
She plays mostly ITF's. 
Sakatsume has a little more WTA experience. 12 month ITF stats are much stronger for her.
</t>
    </r>
    <r>
      <rPr>
        <b/>
        <sz val="12"/>
        <color theme="1"/>
        <rFont val="Calibri"/>
        <family val="2"/>
        <scheme val="minor"/>
      </rPr>
      <t xml:space="preserve">Back Sakatsume around 1.70 or if she loses set 1. </t>
    </r>
  </si>
  <si>
    <r>
      <t xml:space="preserve">1st meeting. Hard win %'s are better for Juvan. 
Parks came through the 1st round when Zhu retired. 
She reached the Semi finals in Monterrey 2025, Semi finals in Auckland 2025.
Juvan had a 3 sets win over Liu in the 1st round as favourite. 
She won a CH title in Oct. 
12 month and 2025 stats are stronger for Juvan. 
</t>
    </r>
    <r>
      <rPr>
        <b/>
        <sz val="12"/>
        <color theme="1"/>
        <rFont val="Calibri"/>
        <family val="2"/>
        <scheme val="minor"/>
      </rPr>
      <t>Back Juvan around 2.00 to 2.20 and remove liability at 1.60.</t>
    </r>
  </si>
  <si>
    <r>
      <t xml:space="preserve">1st meeting. Hard win %'s are even. 
Salkova had a 2 sets win in the 1st round. 
She reached a CH Semi final in July. 2nd round in Prague. 
Zakharova had a 2 sets win over Shibahara in the 1st round as favourite. 
She reached a CH q final in Oct. 2nd round of the US Open. Semi finals in Cleveland 2025, Quarter finals in Hong Kong 2024.
Recent performances are better for Zakharova. 
</t>
    </r>
    <r>
      <rPr>
        <b/>
        <sz val="12"/>
        <color theme="1"/>
        <rFont val="Calibri"/>
        <family val="2"/>
        <scheme val="minor"/>
      </rPr>
      <t xml:space="preserve">Back Zakharova around 1.90 to 2.10 and remove liability at 1.55. </t>
    </r>
  </si>
  <si>
    <r>
      <t xml:space="preserve">Blinkova 1-0 (Apr 2023, clay, 2 sets). Hard win %'s are better for Bondar. 
Blinkova had a 2 sets win over Paquet in the 1st round. 
She reached the 2nd round of the US Open. 3rd Round in Miami 2025, Quarter finals in Austin 2025.
Bondar reached the 2nd round last season. Easy win over Wei in the 1st round. 
2nd round in Guangzhou. CH final in Oct. 2nd round in Beijing. 2nd round of the US Open.
12 month and 2025 stats are stronger for Bondar on serve. 
</t>
    </r>
    <r>
      <rPr>
        <b/>
        <sz val="12"/>
        <color theme="1"/>
        <rFont val="Calibri"/>
        <family val="2"/>
        <scheme val="minor"/>
      </rPr>
      <t>Back Bondar around 2.20 to 2.30 and remove liability at 1.70.</t>
    </r>
  </si>
  <si>
    <r>
      <t xml:space="preserve">1st meeting. Hard win %'s favour Guo. 
Bai had a 2 sets win over a disinterested LI in the 1st round. 
She has only played a handful of hard court matches in the last year. 
Guo has come through the qual rounds. 3rd set tie break win over Korneeva in the 1st round as underdog. 
2nd round in Montreal. Most of her matches were in ITF's. 
Recent performances are better for Guo. 
</t>
    </r>
    <r>
      <rPr>
        <b/>
        <sz val="12"/>
        <color theme="1"/>
        <rFont val="Calibri"/>
        <family val="2"/>
        <scheme val="minor"/>
      </rPr>
      <t xml:space="preserve">Back Guo around 1.90 to 2.10 and remove liability at 1.55. </t>
    </r>
  </si>
  <si>
    <t>Polina Iatcenko</t>
  </si>
  <si>
    <t>Katarzyna Kawa</t>
  </si>
  <si>
    <t>POL</t>
  </si>
  <si>
    <t>Mia Pohankova</t>
  </si>
  <si>
    <t>SVK</t>
  </si>
  <si>
    <t>Diane Parry</t>
  </si>
  <si>
    <t>FRA</t>
  </si>
  <si>
    <t>Sahaja Yamalapalli</t>
  </si>
  <si>
    <t>Donna Vekic</t>
  </si>
  <si>
    <t>CRO</t>
  </si>
  <si>
    <r>
      <t xml:space="preserve">1st meeting. Hard win %'s are better for Iatcenko
Iatcenko came through the 1st round when her opponent retired. She won a CH title in Sep. Most of her matches have been in ITF's. 
Kawa had a 3 sets win over Bronzetti as underdog in the 1st round. reached a CH 2nd round in Sep. CH q final in Feb. 
Recent performances are better for Iatcenko. Kawa faced 15 bp's in the last round and was broken just twice. Chance of 3 sets.
</t>
    </r>
    <r>
      <rPr>
        <b/>
        <sz val="12"/>
        <color theme="1"/>
        <rFont val="Calibri"/>
        <family val="2"/>
        <scheme val="minor"/>
      </rPr>
      <t xml:space="preserve">Back Iatcenko around 2.20 and remove liability at 1.65. </t>
    </r>
  </si>
  <si>
    <r>
      <t xml:space="preserve">1st meeting. Hard win %'s are better for Tjen. 
Tjen needed 3 sets in the 1st round as 1.07 favourite. She won a CH title in Oct. Final in Sao Paolo. 2nd round of the US Open. 
Fruhvirtova had an easy win in the 1st round. She reached a CH 2nd round in Sep. CH final in March. 3rd round in Miami. 2nd round in Jiujiang 2024. 
12 month and 2025 stats are stronger for Tjen. 
</t>
    </r>
    <r>
      <rPr>
        <b/>
        <sz val="12"/>
        <color theme="1"/>
        <rFont val="Calibri"/>
        <family val="2"/>
        <scheme val="minor"/>
      </rPr>
      <t>Back Tjen around 1.85 to 2.00 and remove liability at 1.50.</t>
    </r>
  </si>
  <si>
    <r>
      <t xml:space="preserve">1st meeting. Hard win %'s are better for Pohankova. 
Pohankova had a 2 sets win over Hibino as underdog in the 1st round. She reached the q finals of the US Open juniors. Semi final of the Aus Open juniors. She won the Wimbledon junior title and made the 3rd round of the French Open juniors. 
Parry had a very easy win in the 1st round. She reached the 3rd round of the US Open. Semi final in Osaka 2024.
Pohankova has potential and can cause parry some problems today. 
</t>
    </r>
    <r>
      <rPr>
        <b/>
        <sz val="12"/>
        <color theme="1"/>
        <rFont val="Calibri"/>
        <family val="2"/>
        <scheme val="minor"/>
      </rPr>
      <t xml:space="preserve">Back Parry around 2.00 to 2.20 and remove liability at 1.65. </t>
    </r>
  </si>
  <si>
    <r>
      <t xml:space="preserve">1st meeting. Hard win %'s are better for Birrell. 
Birrell had a 3 sets win in the 1st round as slight favourite. She reached 2nd rounds in Cincinnati, Miami, Indian Wells and Austin. Quarter finals in Brisbane. 
Bhamidipaty had a 2 sets win in the 1st round. She reached a CH q final in Feb. Most of her matches were in ITF's.
Birrell has a lot more experience on the main tour. 
</t>
    </r>
    <r>
      <rPr>
        <b/>
        <sz val="12"/>
        <color theme="1"/>
        <rFont val="Calibri"/>
        <family val="2"/>
        <scheme val="minor"/>
      </rPr>
      <t>Back Birrell if she loses set 1.</t>
    </r>
  </si>
  <si>
    <r>
      <t xml:space="preserve">1st meeting. Hard win %'s are better for Yamalapalli. 
Yamalapalli gets a wild card entry. 2 sets win as underdog in the 1st round. CH 2nd round in Oct. She plays mostly ITF's. Very little hard court success in the last year.
Vekic had a very easy win in the 1st round. She reached the 2nd round of the US Open. 2nd round in Monterrey. 4th round in Indian Wells. 4th round of the Australian Open. 
Vekic has significantly more WTA experience. 
</t>
    </r>
    <r>
      <rPr>
        <b/>
        <sz val="12"/>
        <color theme="1"/>
        <rFont val="Calibri"/>
        <family val="2"/>
        <scheme val="minor"/>
      </rPr>
      <t>Back Vekic if she loses set 1.</t>
    </r>
  </si>
  <si>
    <r>
      <t xml:space="preserve">Rodionova 5-1. Most recent Dec 2019, hard, Rodionova in 2. All their matches were on hard. Hunter won on hard in 2011. Hard win %'s favour Rodionova. 
Rodionova lost in the qual rounds. She came through the 1st round when her opponent retired in set 2. She reached a CH q final in Oct. ITYF title in March. 
Hunter had a 3 sets win as slight underdog in the 1st round. She reached the 2nd round in Guadalajara. 
Recent performances are better for Hunter. Rodionova can be a tricky opponent when playing well.
</t>
    </r>
    <r>
      <rPr>
        <b/>
        <sz val="12"/>
        <color theme="1"/>
        <rFont val="Calibri"/>
        <family val="2"/>
        <scheme val="minor"/>
      </rPr>
      <t>Back Hunter around 2.20 to 2.30 and remove liability at 1.70.  Chance of 3 sets.</t>
    </r>
  </si>
  <si>
    <r>
      <t xml:space="preserve">Garland 1-0 (June 2021, clay, 2 sets). Hard win %'s are better for Garland. 
Garland had a 2 sets win as favourite in the 1st round. She reached a CH 2nd round in Oct. Most of her matches were in ITF's. 
Yamaguchi has come through the qual rounds. In the 1st round, Jones retired in the 3rd set. CH 2nd round in Sep. CH q final in Feb. Most of her matches were in ITF's. 
12 month WTA stats favour Garland overall. 
</t>
    </r>
    <r>
      <rPr>
        <b/>
        <sz val="12"/>
        <color theme="1"/>
        <rFont val="Calibri"/>
        <family val="2"/>
        <scheme val="minor"/>
      </rPr>
      <t>Back Garland around 1.70 to 1.85 and remove liability at 1.40.</t>
    </r>
  </si>
  <si>
    <t>Zeynep Sonmez</t>
  </si>
  <si>
    <t>TUR</t>
  </si>
  <si>
    <t>Lanlana Tararudee</t>
  </si>
  <si>
    <t>THA</t>
  </si>
  <si>
    <r>
      <t xml:space="preserve">1st meeting. Hard win %'s are better for Tararudee. 
Sonmez had a 2 sets win in the 1st round. She reached the 2nd round in Ningbo. 3rd Round in Beijing 2025, Quarter finals in Merida 2025, Title in Merida 2024.
Tararudee came through the 1st round when Timofeeva retired. She reached a CH final in July. CH q final in Feb. 
Stats for their last 10 on hard favour Sonmez.
</t>
    </r>
    <r>
      <rPr>
        <b/>
        <sz val="12"/>
        <color theme="1"/>
        <rFont val="Calibri"/>
        <family val="2"/>
        <scheme val="minor"/>
      </rPr>
      <t>Back Sonmez around 2.10 to 2.30 and remove liability at 1.65.</t>
    </r>
  </si>
  <si>
    <t xml:space="preserve">Rolex Paris Masters - Paris, Masters, FRA, I.hard, 27/10/2025, ˆ7.703M, ATP Masters 1000                                                                                                                                                                                                                                               </t>
  </si>
  <si>
    <t>Cameron Norrie</t>
  </si>
  <si>
    <t>GBR</t>
  </si>
  <si>
    <t>Valentin Vacherot</t>
  </si>
  <si>
    <t>MON</t>
  </si>
  <si>
    <t>Felix Auger Aliassime</t>
  </si>
  <si>
    <t>Daniel Altmaier</t>
  </si>
  <si>
    <t>GER</t>
  </si>
  <si>
    <t>Taylor Harry Fritz</t>
  </si>
  <si>
    <t>Alexander Bublik</t>
  </si>
  <si>
    <t>KAZ</t>
  </si>
  <si>
    <t>Karen Khachanov</t>
  </si>
  <si>
    <t>Alex De Minaur</t>
  </si>
  <si>
    <t>Lorenzo Sonego</t>
  </si>
  <si>
    <t>ITA</t>
  </si>
  <si>
    <t>Daniil Medvedev</t>
  </si>
  <si>
    <t>Alejandro Davidovich Fokina</t>
  </si>
  <si>
    <t>ESP</t>
  </si>
  <si>
    <t>Alexander Zverev</t>
  </si>
  <si>
    <t>Ben Shelton</t>
  </si>
  <si>
    <t>Andrey Rublev</t>
  </si>
  <si>
    <t>Francisco Cerundolo</t>
  </si>
  <si>
    <t>ARG</t>
  </si>
  <si>
    <t>Jannik Sinner</t>
  </si>
  <si>
    <r>
      <t xml:space="preserve">1st meeting. Indoor win %'s favour Norrie. 
Norrie lost in the qual rounds last year. 2 sets win over Baez in the 1st round. 3 sets win over Alcaraz in the 2nd round. 
2nd round in Vienna, 2nd round in Dallas, Final in Metz 2024.
Wild card Vacherot is inexperienced indoors. Great performance against Fritz last week. Easy win over Lehecka as underdog in the 1st round. 3 sets win over Rinderknech in the 2nd round. 
Tough one to predict. Norrie has had a great tournament so far. Vacherot is still inexperienced indoors. He fought hard in the last round and was only broken twice in 3 sets from 13 bp's.
When players have a big win over a world number 1, it can affect their performance in the next round. 
</t>
    </r>
    <r>
      <rPr>
        <b/>
        <sz val="12"/>
        <color theme="1"/>
        <rFont val="Calibri"/>
        <family val="2"/>
        <scheme val="minor"/>
      </rPr>
      <t>Lay Norrie around 1.65 and remove liability at 2.10. Chance of 3 sets.</t>
    </r>
  </si>
  <si>
    <r>
      <t xml:space="preserve">Altmaier 2-1. Most recent May 2025, clay, Aliassime in 2. Altmaier won on clay in Apr 2025, 2 sets. He won on hard in 2024, 2 sets. Indoor win %'s are better for Aliassime. 
Aliassime needed 3 sets against Comesana in the 1st round. Tough 3rd set tie break win over Muller in the 2nd round. 
He reached the Quarter final in Brussels. Title in Brussels 2025, Title in Montpellier 2025.
Altmaier beat Giron as underdog in 2 sets in the 1st round. 2 sets win over Ruud as underdog in the 2nd round. 
He reached the Quarter finals in Marseille 2025, Quarter finals in Rotterdam 2025.
12 month and 2025 indoor stats favour Aliassime on serve. 
</t>
    </r>
    <r>
      <rPr>
        <b/>
        <sz val="12"/>
        <color theme="1"/>
        <rFont val="Calibri"/>
        <family val="2"/>
        <scheme val="minor"/>
      </rPr>
      <t xml:space="preserve">Back Aliassime around 1.90 to 2.10 and remove liability at 1.55. </t>
    </r>
  </si>
  <si>
    <r>
      <t xml:space="preserve">Shelton 1-0 (Oct 2024, indoors, 3 sets). Indoor win %'s favour Rublev. 
Shelton reached the 2nd round last year. 2 sets win over Cobolli in the 2nd round. 2nd rounds in Basel and Dallas. 
Rublev lost in the 2nd round last season. 2 sets win over Fearnley in the 1st round. 2 sets win over Tien in the 2nd round. 
Quarter finals in Rotterdam 2025, Semi finals in Montpellier 2025, Quarter finals in Basel 2024.
12 month and 2025 indoor stats are stronger for Shelton on serve. Good chance of 3 sets.
</t>
    </r>
    <r>
      <rPr>
        <b/>
        <sz val="12"/>
        <color theme="1"/>
        <rFont val="Calibri"/>
        <family val="2"/>
        <scheme val="minor"/>
      </rPr>
      <t xml:space="preserve">Back Shelton around 2.20 to 2.30 and remove liability at 1.70. </t>
    </r>
  </si>
  <si>
    <r>
      <t xml:space="preserve">H2H 3-3. Most recent July 2024, clay, fritz in 2. . He won indoors in Sep 2022, 3 sets. He won on grass in June 2022, 2 sets. Bublik's wins were all on hard between 2021 and 2019. Indoor win %'s are better for Fritz. 
Fritz lost in the 2nd round last year. 2 sets win over Vukic in the 2nd round. 
He reached the final of the ATP Finals in Nov. 
Bublik reached the 2nd round last season. 2 sets win over Popyrin in the 1st round. 2 sets win over Moutet in the 2nd round. 
Quarter final in Vienna. 2nd round in Marseille. Quarter final in Montpellier. 
12 month and 2025 indoor stats are stronger for Fritz. Sets will be close. Fair chance of 3 sets.
</t>
    </r>
    <r>
      <rPr>
        <b/>
        <sz val="12"/>
        <color theme="1"/>
        <rFont val="Calibri"/>
        <family val="2"/>
        <scheme val="minor"/>
      </rPr>
      <t>Back Fritz around 2.20 to 2.30 and remove liability at 1.70.</t>
    </r>
  </si>
  <si>
    <r>
      <t xml:space="preserve">Khachanov 2-1. Most recent Oct 2024, indoors, Khachanov in 2. He won on hard in Feb 2022, 3 sets. De Minaur won on hard in 2020, 5 sets. Indoor win %'s are better for De Minaur.
Khachanov reached the Semi final last year. Very easy win over Quinn in the 1st round. 3 sets win over Fonseca in the 2nd round. 
Final in Vienna 2024. He lost his first 3 indoor matches in 2025 as favourite.
De Minaur reached the Quarter final last season. 3 sets win over Diallo in the 2nd round. 
Semi finals in Vienna 2025, Final in Rotterdam 2025, Quarter finals in Paris 2024, Semi finals in Vienna 2024.
This should be very close. 2025 stats are much stronger for De Minaur. 
</t>
    </r>
    <r>
      <rPr>
        <b/>
        <sz val="12"/>
        <color theme="1"/>
        <rFont val="Calibri"/>
        <family val="2"/>
        <scheme val="minor"/>
      </rPr>
      <t>Back De Minaur around 2.20 to 2.30 and remove liability at 1.75.</t>
    </r>
  </si>
  <si>
    <r>
      <t xml:space="preserve">Medvedev 3-0. Most recent Feb 2024, hard, 3 sets. 2 sets win on clay in Apr 2023. He won on hard by retirement in Jan 2023. Indoor win %'s are better for Medvedev. 
Sonego lost in the 1st round as qualifier last year. 2 sets win over an injured Korda in the 1st round. 3 sets win over Musetti as underdog in the 2nd round. 
Quarter finals in Stockholm 2025, Quarter finals in Marseille 2025.
Medvedev lost in the 2nd round last season. Very easy win over Munar in the 1st round. Walkover in the 2nd round when Dimitrov withdrew. 
2nd round in Vienna. Title in Almaty 2025, Semi finals in Marseille 2025.
12 month and 2025 indoor stats favour Medvedev overall. 
</t>
    </r>
    <r>
      <rPr>
        <b/>
        <sz val="12"/>
        <color theme="1"/>
        <rFont val="Calibri"/>
        <family val="2"/>
        <scheme val="minor"/>
      </rPr>
      <t>Lay Medvedev around 1.20 and remove liability at 1.40. Back Medvedev above 1.70 or if he loses set 1.</t>
    </r>
  </si>
  <si>
    <r>
      <t xml:space="preserve">Zverev 5-1. Most recent Apr 2025, clay, Zverev in 3rd set tie break. 3 sets win on hard in Sep 2023. Fokina won on hard in Aug 2023, 2 sets. 12 month indoor win %'s are even. Fokina leads in 2025. 
Fokina lost in the qual rounds last year. 3 sets win over Royer in the 1st round. 2 sets win over Cazaux in the 2nd round. 
Final in Basel 2025. Quarter final in Brussels. 2nd round in Dallas. 
Zverev won the title last season. He needed 3 sets against Carabelli in the 2nd round. 
Final in Vienna 2025, Semi finals at the ATP Finals. 
12 month ATP stats are stronger for Zverev. 2025 stats are a little closer but still favour him. 
</t>
    </r>
    <r>
      <rPr>
        <b/>
        <sz val="12"/>
        <color theme="1"/>
        <rFont val="Calibri"/>
        <family val="2"/>
        <scheme val="minor"/>
      </rPr>
      <t>Back Zverev around 2.00 to 2.20 and remove liability at 1.60.</t>
    </r>
  </si>
  <si>
    <r>
      <t xml:space="preserve">Sinner 3-2. May 2025, clay, Sinner in 2. Cerundolo won on clay in May 2023, 3 sets. Sinner won indoors twice in 2022. Cerundolo won indoors in 2022 by retirement. Indoor win %'s are better for Sinner.
Cerundolo reached the 3rd round last year. Easy win over Dzumhur in the 1st round. 3rd set tie break win over Kecmanovic in the 2nd round. 2nd round in Vienna. Quarter final in Belgrade. 
Sinner had a 2 sets win over Bergs in the 2nd round. 
He won the Title in Vienna 2025, Title in Turin at the ATP Finals. 
Sinner has dropped 2 sets indoors in the last 2 season (19 matches).
</t>
    </r>
    <r>
      <rPr>
        <b/>
        <sz val="12"/>
        <color theme="1"/>
        <rFont val="Calibri"/>
        <family val="2"/>
        <scheme val="minor"/>
      </rPr>
      <t>Back Sinner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</si>
</sst>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20" fontId="10"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0" fontId="1" fillId="7" borderId="1" xfId="6" applyFill="1" applyBorder="1" applyAlignment="1">
      <alignment horizontal="center" vertical="top"/>
    </xf>
    <xf numFmtId="10" fontId="1" fillId="0" borderId="1" xfId="6" applyNumberFormat="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1" fillId="4" borderId="0" xfId="0" applyFont="1" applyFill="1" applyAlignment="1">
      <alignment horizontal="center" vertical="top"/>
    </xf>
    <xf numFmtId="0" fontId="11" fillId="5" borderId="0" xfId="0" applyFont="1" applyFill="1" applyAlignment="1">
      <alignment horizontal="center" vertical="top"/>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D9130B3-7223-4E1B-8D9B-53B4E9F42A6F}"/>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51" t="s">
        <v>128</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8">
        <v>1</v>
      </c>
      <c r="B7" s="39" t="s">
        <v>129</v>
      </c>
      <c r="C7" s="38" t="s">
        <v>130</v>
      </c>
      <c r="D7" s="40">
        <v>0.43030000000000002</v>
      </c>
      <c r="E7" s="50" t="s">
        <v>97</v>
      </c>
      <c r="F7" s="38">
        <v>31</v>
      </c>
      <c r="G7" s="38">
        <v>44</v>
      </c>
      <c r="H7" s="38">
        <v>2.1400001049041748</v>
      </c>
      <c r="I7" s="24"/>
      <c r="J7" s="24"/>
      <c r="K7" s="34">
        <v>0.41666666666666669</v>
      </c>
      <c r="L7" s="22"/>
      <c r="M7" s="28"/>
      <c r="N7" s="31" t="str" cm="1">
        <f t="array" aca="1" ref="N7" ca="1">IF(INDIRECT("M" &amp; ROW())="x", INDIRECT("B" &amp; ROW()) &amp; IF(INDIRECT("E" &amp; ROW())="x", " in 2", " in 3"), "")</f>
        <v/>
      </c>
      <c r="O7" s="22" t="str">
        <f ca="1">IF(N7="x", C7 &amp; IF(F7="x", " in 2", " in 3"), "")</f>
        <v/>
      </c>
    </row>
    <row r="8" spans="1:15" ht="249.6" x14ac:dyDescent="0.3">
      <c r="A8" s="41"/>
      <c r="B8" s="42" t="s">
        <v>131</v>
      </c>
      <c r="C8" s="41" t="s">
        <v>132</v>
      </c>
      <c r="D8" s="43">
        <v>0.56969999999999998</v>
      </c>
      <c r="E8" s="52"/>
      <c r="F8" s="41">
        <v>40</v>
      </c>
      <c r="G8" s="41" t="s">
        <v>80</v>
      </c>
      <c r="H8" s="41">
        <v>1.781000018119812</v>
      </c>
      <c r="I8" s="24">
        <v>1.8</v>
      </c>
      <c r="J8" s="24">
        <v>1.9</v>
      </c>
      <c r="K8" s="37" t="s">
        <v>152</v>
      </c>
      <c r="L8" s="22">
        <v>6</v>
      </c>
      <c r="M8" s="36" t="s">
        <v>97</v>
      </c>
      <c r="N8" s="31" t="str" cm="1">
        <f t="array" aca="1" ref="N8" ca="1">IF(INDIRECT("M" &amp; ROW())="x", INDIRECT("B" &amp; ROW()) &amp; IF(INDIRECT("E" &amp; ROW())="x", " in 2", " in 3"), "")</f>
        <v>Valentin Vacherot in 3</v>
      </c>
      <c r="O8" s="22" t="str">
        <f ca="1">IF(N8="x", C8 &amp; IF(F8="x", " in 2", " in 3"), "")</f>
        <v/>
      </c>
    </row>
    <row r="9" spans="1:15" x14ac:dyDescent="0.3">
      <c r="A9" s="38">
        <v>2</v>
      </c>
      <c r="B9" s="44" t="s">
        <v>133</v>
      </c>
      <c r="C9" s="38" t="s">
        <v>68</v>
      </c>
      <c r="D9" s="40">
        <v>0.66400000000000003</v>
      </c>
      <c r="E9" s="50"/>
      <c r="F9" s="38">
        <v>10</v>
      </c>
      <c r="G9" s="38">
        <v>13</v>
      </c>
      <c r="H9" s="38">
        <v>1.2769999504089355</v>
      </c>
      <c r="I9" s="24">
        <v>1.53</v>
      </c>
      <c r="J9" s="24">
        <v>1.7</v>
      </c>
      <c r="K9" s="35"/>
      <c r="L9" s="22"/>
      <c r="M9" s="36" t="s">
        <v>97</v>
      </c>
      <c r="N9" s="31" t="str" cm="1">
        <f t="array" aca="1" ref="N9" ca="1">IF(INDIRECT("M" &amp; ROW())="x", INDIRECT("B" &amp; ROW()) &amp; IF(INDIRECT("E" &amp; ROW())="x", " in 2", " in 3"), "")</f>
        <v>Felix Auger Aliassime in 3</v>
      </c>
    </row>
    <row r="10" spans="1:15" ht="249.6" x14ac:dyDescent="0.3">
      <c r="A10" s="41"/>
      <c r="B10" s="42" t="s">
        <v>134</v>
      </c>
      <c r="C10" s="41" t="s">
        <v>135</v>
      </c>
      <c r="D10" s="43">
        <v>0.33600000000000002</v>
      </c>
      <c r="E10" s="52" t="s">
        <v>97</v>
      </c>
      <c r="F10" s="41">
        <v>50</v>
      </c>
      <c r="G10" s="41">
        <v>98</v>
      </c>
      <c r="H10" s="41">
        <v>4.059999942779541</v>
      </c>
      <c r="I10" s="24"/>
      <c r="J10" s="24"/>
      <c r="K10" s="37" t="s">
        <v>153</v>
      </c>
      <c r="L10" s="22">
        <v>7</v>
      </c>
      <c r="M10" s="28"/>
      <c r="N10" s="31" t="str" cm="1">
        <f t="array" aca="1" ref="N10" ca="1">IF(INDIRECT("M" &amp; ROW())="x", INDIRECT("B" &amp; ROW()) &amp; IF(INDIRECT("E" &amp; ROW())="x", " in 2", " in 3"), "")</f>
        <v/>
      </c>
    </row>
    <row r="11" spans="1:15" x14ac:dyDescent="0.3">
      <c r="A11" s="38">
        <v>3</v>
      </c>
      <c r="B11" s="39" t="s">
        <v>147</v>
      </c>
      <c r="C11" s="38" t="s">
        <v>77</v>
      </c>
      <c r="D11" s="40">
        <v>0.51639999999999997</v>
      </c>
      <c r="E11" s="50"/>
      <c r="F11" s="38">
        <v>7</v>
      </c>
      <c r="G11" s="38">
        <v>12</v>
      </c>
      <c r="H11" s="38">
        <v>1.7460000514984131</v>
      </c>
      <c r="I11" s="24">
        <v>1.74</v>
      </c>
      <c r="J11" s="24">
        <v>1.8</v>
      </c>
      <c r="K11" s="13"/>
      <c r="L11" s="22"/>
      <c r="M11" s="36" t="s">
        <v>97</v>
      </c>
      <c r="N11" s="31" t="str" cm="1">
        <f t="array" aca="1" ref="N11" ca="1">IF(INDIRECT("M" &amp; ROW())="x", INDIRECT("B" &amp; ROW()) &amp; IF(INDIRECT("E" &amp; ROW())="x", " in 2", " in 3"), "")</f>
        <v>Ben Shelton in 3</v>
      </c>
    </row>
    <row r="12" spans="1:15" ht="202.8" x14ac:dyDescent="0.3">
      <c r="A12" s="41"/>
      <c r="B12" s="42" t="s">
        <v>148</v>
      </c>
      <c r="C12" s="41" t="s">
        <v>63</v>
      </c>
      <c r="D12" s="43">
        <v>0.48359999999999997</v>
      </c>
      <c r="E12" s="52" t="s">
        <v>97</v>
      </c>
      <c r="F12" s="41">
        <v>17</v>
      </c>
      <c r="G12" s="41">
        <v>14</v>
      </c>
      <c r="H12" s="41">
        <v>2.190000057220459</v>
      </c>
      <c r="I12" s="24"/>
      <c r="J12" s="24"/>
      <c r="K12" s="37" t="s">
        <v>154</v>
      </c>
      <c r="L12" s="22">
        <v>7</v>
      </c>
      <c r="M12" s="28"/>
      <c r="N12" s="31" t="str" cm="1">
        <f t="array" aca="1" ref="N12" ca="1">IF(INDIRECT("M" &amp; ROW())="x", INDIRECT("B" &amp; ROW()) &amp; IF(INDIRECT("E" &amp; ROW())="x", " in 2", " in 3"), "")</f>
        <v/>
      </c>
    </row>
    <row r="13" spans="1:15" x14ac:dyDescent="0.3">
      <c r="A13" s="38">
        <v>4</v>
      </c>
      <c r="B13" s="39" t="s">
        <v>136</v>
      </c>
      <c r="C13" s="38" t="s">
        <v>77</v>
      </c>
      <c r="D13" s="40">
        <v>0.61729999999999996</v>
      </c>
      <c r="E13" s="50"/>
      <c r="F13" s="38">
        <v>4</v>
      </c>
      <c r="G13" s="38">
        <v>350</v>
      </c>
      <c r="H13" s="38">
        <v>1.6710000038146973</v>
      </c>
      <c r="I13" s="24">
        <v>1.74</v>
      </c>
      <c r="J13" s="24">
        <v>1.75</v>
      </c>
      <c r="K13" s="13"/>
      <c r="L13" s="22"/>
      <c r="M13" s="36" t="s">
        <v>97</v>
      </c>
      <c r="N13" s="31" t="str" cm="1">
        <f t="array" aca="1" ref="N13" ca="1">IF(INDIRECT("M" &amp; ROW())="x", INDIRECT("B" &amp; ROW()) &amp; IF(INDIRECT("E" &amp; ROW())="x", " in 2", " in 3"), "")</f>
        <v>Taylor Harry Fritz in 3</v>
      </c>
    </row>
    <row r="14" spans="1:15" ht="249.6" x14ac:dyDescent="0.3">
      <c r="A14" s="41"/>
      <c r="B14" s="42" t="s">
        <v>137</v>
      </c>
      <c r="C14" s="41" t="s">
        <v>138</v>
      </c>
      <c r="D14" s="43">
        <v>0.38269999999999998</v>
      </c>
      <c r="E14" s="52" t="s">
        <v>97</v>
      </c>
      <c r="F14" s="41">
        <v>16</v>
      </c>
      <c r="G14" s="41">
        <v>61</v>
      </c>
      <c r="H14" s="41">
        <v>2.3199999332427979</v>
      </c>
      <c r="I14" s="24"/>
      <c r="J14" s="24"/>
      <c r="K14" s="37" t="s">
        <v>155</v>
      </c>
      <c r="L14" s="22">
        <v>7.5</v>
      </c>
      <c r="M14" s="22"/>
      <c r="N14" s="31" t="str" cm="1">
        <f t="array" aca="1" ref="N14" ca="1">IF(INDIRECT("M" &amp; ROW())="x", INDIRECT("B" &amp; ROW()) &amp; IF(INDIRECT("E" &amp; ROW())="x", " in 2", " in 3"), "")</f>
        <v/>
      </c>
    </row>
    <row r="15" spans="1:15" x14ac:dyDescent="0.3">
      <c r="A15" s="38">
        <v>5</v>
      </c>
      <c r="B15" s="39" t="s">
        <v>139</v>
      </c>
      <c r="C15" s="38" t="s">
        <v>63</v>
      </c>
      <c r="D15" s="40">
        <v>0.51190000000000002</v>
      </c>
      <c r="E15" s="50" t="s">
        <v>97</v>
      </c>
      <c r="F15" s="38">
        <v>14</v>
      </c>
      <c r="G15" s="38">
        <v>2</v>
      </c>
      <c r="H15" s="38">
        <v>2.7699999809265137</v>
      </c>
      <c r="I15" s="24"/>
      <c r="J15" s="24"/>
      <c r="K15" s="13"/>
      <c r="L15" s="22"/>
      <c r="M15" s="22"/>
      <c r="N15" s="31" t="str" cm="1">
        <f t="array" aca="1" ref="N15" ca="1">IF(INDIRECT("M" &amp; ROW())="x", INDIRECT("B" &amp; ROW()) &amp; IF(INDIRECT("E" &amp; ROW())="x", " in 2", " in 3"), "")</f>
        <v/>
      </c>
    </row>
    <row r="16" spans="1:15" ht="249.6" x14ac:dyDescent="0.3">
      <c r="A16" s="41"/>
      <c r="B16" s="45" t="s">
        <v>140</v>
      </c>
      <c r="C16" s="41" t="s">
        <v>89</v>
      </c>
      <c r="D16" s="43">
        <v>0.48809999999999998</v>
      </c>
      <c r="E16" s="52"/>
      <c r="F16" s="41">
        <v>6</v>
      </c>
      <c r="G16" s="41">
        <v>4</v>
      </c>
      <c r="H16" s="41">
        <v>1.4980000257492065</v>
      </c>
      <c r="I16" s="24">
        <v>1.69</v>
      </c>
      <c r="J16" s="24">
        <v>1.7</v>
      </c>
      <c r="K16" s="37" t="s">
        <v>156</v>
      </c>
      <c r="L16" s="22">
        <v>7</v>
      </c>
      <c r="M16" s="36" t="s">
        <v>97</v>
      </c>
      <c r="N16" s="31" t="str" cm="1">
        <f t="array" aca="1" ref="N16" ca="1">IF(INDIRECT("M" &amp; ROW())="x", INDIRECT("B" &amp; ROW()) &amp; IF(INDIRECT("E" &amp; ROW())="x", " in 2", " in 3"), "")</f>
        <v>Alex De Minaur in 3</v>
      </c>
    </row>
    <row r="17" spans="1:14" x14ac:dyDescent="0.3">
      <c r="A17" s="38">
        <v>6</v>
      </c>
      <c r="B17" s="39" t="s">
        <v>141</v>
      </c>
      <c r="C17" s="38" t="s">
        <v>142</v>
      </c>
      <c r="D17" s="40">
        <v>7.1199999999999999E-2</v>
      </c>
      <c r="E17" s="50"/>
      <c r="F17" s="38">
        <v>45</v>
      </c>
      <c r="G17" s="38">
        <v>96</v>
      </c>
      <c r="H17" s="38">
        <v>3.869999885559082</v>
      </c>
      <c r="I17" s="24"/>
      <c r="J17" s="24"/>
      <c r="K17" s="13"/>
      <c r="L17" s="22"/>
      <c r="M17" s="22"/>
      <c r="N17" s="31" t="str" cm="1">
        <f t="array" aca="1" ref="N17" ca="1">IF(INDIRECT("M" &amp; ROW())="x", INDIRECT("B" &amp; ROW()) &amp; IF(INDIRECT("E" &amp; ROW())="x", " in 2", " in 3"), "")</f>
        <v/>
      </c>
    </row>
    <row r="18" spans="1:14" ht="249.6" x14ac:dyDescent="0.3">
      <c r="A18" s="41"/>
      <c r="B18" s="45" t="s">
        <v>143</v>
      </c>
      <c r="C18" s="41" t="s">
        <v>63</v>
      </c>
      <c r="D18" s="43">
        <v>0.92879999999999996</v>
      </c>
      <c r="E18" s="52" t="s">
        <v>97</v>
      </c>
      <c r="F18" s="41">
        <v>13</v>
      </c>
      <c r="G18" s="41">
        <v>345</v>
      </c>
      <c r="H18" s="41">
        <v>1.2979999780654907</v>
      </c>
      <c r="I18" s="24">
        <v>1.27</v>
      </c>
      <c r="J18" s="24">
        <v>1.4</v>
      </c>
      <c r="K18" s="37" t="s">
        <v>157</v>
      </c>
      <c r="L18" s="22">
        <v>7</v>
      </c>
      <c r="M18" s="36" t="s">
        <v>97</v>
      </c>
      <c r="N18" s="31" t="str" cm="1">
        <f t="array" aca="1" ref="N18" ca="1">IF(INDIRECT("M" &amp; ROW())="x", INDIRECT("B" &amp; ROW()) &amp; IF(INDIRECT("E" &amp; ROW())="x", " in 2", " in 3"), "")</f>
        <v>Daniil Medvedev in 2</v>
      </c>
    </row>
    <row r="19" spans="1:14" x14ac:dyDescent="0.3">
      <c r="A19" s="38">
        <v>7</v>
      </c>
      <c r="B19" s="39" t="s">
        <v>149</v>
      </c>
      <c r="C19" s="38" t="s">
        <v>150</v>
      </c>
      <c r="D19" s="40">
        <v>5.04E-2</v>
      </c>
      <c r="E19" s="50"/>
      <c r="F19" s="38">
        <v>21</v>
      </c>
      <c r="G19" s="38">
        <v>29</v>
      </c>
      <c r="H19" s="38">
        <v>12.840000152587891</v>
      </c>
      <c r="I19" s="24"/>
      <c r="J19" s="24"/>
      <c r="K19" s="13"/>
      <c r="L19" s="22"/>
      <c r="M19" s="22"/>
      <c r="N19" s="31" t="str" cm="1">
        <f t="array" aca="1" ref="N19" ca="1">IF(INDIRECT("M" &amp; ROW())="x", INDIRECT("B" &amp; ROW()) &amp; IF(INDIRECT("E" &amp; ROW())="x", " in 2", " in 3"), "")</f>
        <v/>
      </c>
    </row>
    <row r="20" spans="1:14" ht="202.8" x14ac:dyDescent="0.3">
      <c r="A20" s="41"/>
      <c r="B20" s="45" t="s">
        <v>151</v>
      </c>
      <c r="C20" s="41" t="s">
        <v>142</v>
      </c>
      <c r="D20" s="43">
        <v>0.9496</v>
      </c>
      <c r="E20" s="52" t="s">
        <v>97</v>
      </c>
      <c r="F20" s="41">
        <v>2</v>
      </c>
      <c r="G20" s="41">
        <v>11</v>
      </c>
      <c r="H20" s="41">
        <v>1.0410000085830688</v>
      </c>
      <c r="I20" s="24">
        <v>1.05</v>
      </c>
      <c r="J20" s="24">
        <v>1.05</v>
      </c>
      <c r="K20" s="37" t="s">
        <v>159</v>
      </c>
      <c r="L20" s="22">
        <v>8</v>
      </c>
      <c r="M20" s="36" t="s">
        <v>97</v>
      </c>
      <c r="N20" s="31" t="str" cm="1">
        <f t="array" aca="1" ref="N20" ca="1">IF(INDIRECT("M" &amp; ROW())="x", INDIRECT("B" &amp; ROW()) &amp; IF(INDIRECT("E" &amp; ROW())="x", " in 2", " in 3"), "")</f>
        <v>Jannik Sinner in 2</v>
      </c>
    </row>
    <row r="21" spans="1:14" x14ac:dyDescent="0.3">
      <c r="A21" s="38">
        <v>8</v>
      </c>
      <c r="B21" s="39" t="s">
        <v>144</v>
      </c>
      <c r="C21" s="38" t="s">
        <v>145</v>
      </c>
      <c r="D21" s="40">
        <v>0.18</v>
      </c>
      <c r="E21" s="50" t="s">
        <v>97</v>
      </c>
      <c r="F21" s="38">
        <v>15</v>
      </c>
      <c r="G21" s="38">
        <v>87</v>
      </c>
      <c r="H21" s="38">
        <v>2.9300000667572021</v>
      </c>
      <c r="I21" s="24"/>
      <c r="J21" s="24"/>
      <c r="K21" s="13"/>
      <c r="L21" s="22"/>
      <c r="M21" s="22"/>
      <c r="N21" s="31" t="str" cm="1">
        <f t="array" aca="1" ref="N21" ca="1">IF(INDIRECT("M" &amp; ROW())="x", INDIRECT("B" &amp; ROW()) &amp; IF(INDIRECT("E" &amp; ROW())="x", " in 2", " in 3"), "")</f>
        <v/>
      </c>
    </row>
    <row r="22" spans="1:14" ht="234" x14ac:dyDescent="0.3">
      <c r="A22" s="41"/>
      <c r="B22" s="45" t="s">
        <v>146</v>
      </c>
      <c r="C22" s="41" t="s">
        <v>135</v>
      </c>
      <c r="D22" s="43">
        <v>0.82</v>
      </c>
      <c r="E22" s="52"/>
      <c r="F22" s="41">
        <v>3</v>
      </c>
      <c r="G22" s="41">
        <v>1</v>
      </c>
      <c r="H22" s="41">
        <v>1.4550000429153442</v>
      </c>
      <c r="I22" s="24">
        <v>1.49</v>
      </c>
      <c r="J22" s="24">
        <v>1.55</v>
      </c>
      <c r="K22" s="37" t="s">
        <v>158</v>
      </c>
      <c r="L22" s="22">
        <v>7.5</v>
      </c>
      <c r="M22" s="36" t="s">
        <v>97</v>
      </c>
      <c r="N22" s="31" t="str" cm="1">
        <f t="array" aca="1" ref="N22" ca="1">IF(INDIRECT("M" &amp; ROW())="x", INDIRECT("B" &amp; ROW()) &amp; IF(INDIRECT("E" &amp; ROW())="x", " in 2", " in 3"), "")</f>
        <v>Alexander Zverev in 3</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1:H22">
    <sortCondition ref="A11: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8">
        <v>1</v>
      </c>
      <c r="B7" s="39" t="s">
        <v>62</v>
      </c>
      <c r="C7" s="38" t="s">
        <v>63</v>
      </c>
      <c r="D7" s="40">
        <v>0.2984</v>
      </c>
      <c r="E7" s="38" t="s">
        <v>97</v>
      </c>
      <c r="F7" s="38">
        <v>35</v>
      </c>
      <c r="G7" s="38">
        <v>18</v>
      </c>
      <c r="H7" s="38">
        <v>1.7039999961853027</v>
      </c>
      <c r="I7" s="24">
        <v>1.74</v>
      </c>
      <c r="J7" s="24">
        <v>2</v>
      </c>
      <c r="K7" s="34">
        <v>0.25</v>
      </c>
      <c r="L7" s="22"/>
      <c r="M7" s="22"/>
      <c r="N7" s="31" t="str" cm="1">
        <f t="array" aca="1" ref="N7" ca="1">IF(INDIRECT("M" &amp; ROW())="x", INDIRECT("B" &amp; ROW()) &amp; IF(INDIRECT("E" &amp; ROW())="x", " in 2", " in 3"), "")</f>
        <v/>
      </c>
    </row>
    <row r="8" spans="1:14" ht="249.6" x14ac:dyDescent="0.3">
      <c r="A8" s="41"/>
      <c r="B8" s="42" t="s">
        <v>64</v>
      </c>
      <c r="C8" s="41" t="s">
        <v>57</v>
      </c>
      <c r="D8" s="43">
        <v>0.7016</v>
      </c>
      <c r="E8" s="41"/>
      <c r="F8" s="41">
        <v>107</v>
      </c>
      <c r="G8" s="41">
        <v>111</v>
      </c>
      <c r="H8" s="41">
        <v>2.2400000095367432</v>
      </c>
      <c r="I8" s="24"/>
      <c r="J8" s="24">
        <v>2</v>
      </c>
      <c r="K8" s="37" t="s">
        <v>98</v>
      </c>
      <c r="L8" s="22">
        <v>7</v>
      </c>
      <c r="M8" s="36" t="s">
        <v>97</v>
      </c>
      <c r="N8" s="31" t="str" cm="1">
        <f t="array" aca="1" ref="N8" ca="1">IF(INDIRECT("M" &amp; ROW())="x", INDIRECT("B" &amp; ROW()) &amp; IF(INDIRECT("E" &amp; ROW())="x", " in 2", " in 3"), "")</f>
        <v>Shuai Zhang in 3</v>
      </c>
    </row>
    <row r="9" spans="1:14" x14ac:dyDescent="0.3">
      <c r="A9" s="38">
        <v>2</v>
      </c>
      <c r="B9" s="44" t="s">
        <v>54</v>
      </c>
      <c r="C9" s="38" t="s">
        <v>55</v>
      </c>
      <c r="D9" s="40">
        <v>0.7954</v>
      </c>
      <c r="E9" s="38" t="s">
        <v>97</v>
      </c>
      <c r="F9" s="38">
        <v>11</v>
      </c>
      <c r="G9" s="38">
        <v>130</v>
      </c>
      <c r="H9" s="38">
        <v>1.1529999971389771</v>
      </c>
      <c r="I9" s="24">
        <v>1.2</v>
      </c>
      <c r="J9" s="24">
        <v>1.2</v>
      </c>
      <c r="K9" s="13"/>
      <c r="L9" s="22"/>
      <c r="M9" s="36" t="s">
        <v>97</v>
      </c>
      <c r="N9" s="31" t="str" cm="1">
        <f t="array" aca="1" ref="N9" ca="1">IF(INDIRECT("M" &amp; ROW())="x", INDIRECT("B" &amp; ROW()) &amp; IF(INDIRECT("E" &amp; ROW())="x", " in 2", " in 3"), "")</f>
        <v>Belinda Bencic in 2</v>
      </c>
    </row>
    <row r="10" spans="1:14" ht="218.4" x14ac:dyDescent="0.3">
      <c r="A10" s="41"/>
      <c r="B10" s="42" t="s">
        <v>56</v>
      </c>
      <c r="C10" s="41" t="s">
        <v>57</v>
      </c>
      <c r="D10" s="43">
        <v>0.2046</v>
      </c>
      <c r="E10" s="41"/>
      <c r="F10" s="41">
        <v>298</v>
      </c>
      <c r="G10" s="41">
        <v>58</v>
      </c>
      <c r="H10" s="41">
        <v>6.059999942779541</v>
      </c>
      <c r="I10" s="24"/>
      <c r="J10" s="24"/>
      <c r="K10" s="37" t="s">
        <v>99</v>
      </c>
      <c r="L10" s="22">
        <v>8</v>
      </c>
      <c r="M10" s="22"/>
      <c r="N10" s="31" t="str" cm="1">
        <f t="array" aca="1" ref="N10" ca="1">IF(INDIRECT("M" &amp; ROW())="x", INDIRECT("B" &amp; ROW()) &amp; IF(INDIRECT("E" &amp; ROW())="x", " in 2", " in 3"), "")</f>
        <v/>
      </c>
    </row>
    <row r="11" spans="1:14" x14ac:dyDescent="0.3">
      <c r="A11" s="38">
        <v>3</v>
      </c>
      <c r="B11" s="39" t="s">
        <v>65</v>
      </c>
      <c r="C11" s="38" t="s">
        <v>66</v>
      </c>
      <c r="D11" s="40">
        <v>0.58209999999999995</v>
      </c>
      <c r="E11" s="38"/>
      <c r="F11" s="38">
        <v>51</v>
      </c>
      <c r="G11" s="38">
        <v>110</v>
      </c>
      <c r="H11" s="38">
        <v>2.8599998950958252</v>
      </c>
      <c r="I11" s="24"/>
      <c r="J11" s="24"/>
      <c r="K11" s="13"/>
      <c r="L11" s="22"/>
      <c r="M11" s="22"/>
      <c r="N11" s="31" t="str" cm="1">
        <f t="array" aca="1" ref="N11" ca="1">IF(INDIRECT("M" &amp; ROW())="x", INDIRECT("B" &amp; ROW()) &amp; IF(INDIRECT("E" &amp; ROW())="x", " in 2", " in 3"), "")</f>
        <v/>
      </c>
    </row>
    <row r="12" spans="1:14" ht="187.2" x14ac:dyDescent="0.3">
      <c r="A12" s="41"/>
      <c r="B12" s="45" t="s">
        <v>67</v>
      </c>
      <c r="C12" s="41" t="s">
        <v>68</v>
      </c>
      <c r="D12" s="43">
        <v>0.41789999999999999</v>
      </c>
      <c r="E12" s="41" t="s">
        <v>97</v>
      </c>
      <c r="F12" s="41">
        <v>21</v>
      </c>
      <c r="G12" s="41">
        <v>235</v>
      </c>
      <c r="H12" s="41">
        <v>1.4630000591278076</v>
      </c>
      <c r="I12" s="24">
        <v>1.48</v>
      </c>
      <c r="J12" s="24">
        <v>1.55</v>
      </c>
      <c r="K12" s="37" t="s">
        <v>100</v>
      </c>
      <c r="L12" s="22">
        <v>7</v>
      </c>
      <c r="M12" s="36" t="s">
        <v>97</v>
      </c>
      <c r="N12" s="31" t="str" cm="1">
        <f t="array" aca="1" ref="N12" ca="1">IF(INDIRECT("M" &amp; ROW())="x", INDIRECT("B" &amp; ROW()) &amp; IF(INDIRECT("E" &amp; ROW())="x", " in 2", " in 3"), "")</f>
        <v>Victoria Mboko in 2</v>
      </c>
    </row>
    <row r="13" spans="1:14" x14ac:dyDescent="0.3">
      <c r="A13" s="38">
        <v>4</v>
      </c>
      <c r="B13" s="44" t="s">
        <v>58</v>
      </c>
      <c r="C13" s="38" t="s">
        <v>59</v>
      </c>
      <c r="D13" s="40">
        <v>0.74550000000000005</v>
      </c>
      <c r="E13" s="38" t="s">
        <v>97</v>
      </c>
      <c r="F13" s="38">
        <v>228</v>
      </c>
      <c r="G13" s="38">
        <v>183</v>
      </c>
      <c r="H13" s="38">
        <v>1.1599999666213989</v>
      </c>
      <c r="I13" s="24">
        <v>1.19</v>
      </c>
      <c r="J13" s="24">
        <v>1.3</v>
      </c>
      <c r="K13" s="13"/>
      <c r="L13" s="22"/>
      <c r="M13" s="36" t="s">
        <v>97</v>
      </c>
      <c r="N13" s="31" t="str" cm="1">
        <f t="array" aca="1" ref="N13" ca="1">IF(INDIRECT("M" &amp; ROW())="x", INDIRECT("B" &amp; ROW()) &amp; IF(INDIRECT("E" &amp; ROW())="x", " in 2", " in 3"), "")</f>
        <v>Himeno Sakatsume in 2</v>
      </c>
    </row>
    <row r="14" spans="1:14" ht="234" x14ac:dyDescent="0.3">
      <c r="A14" s="41"/>
      <c r="B14" s="42" t="s">
        <v>60</v>
      </c>
      <c r="C14" s="41" t="s">
        <v>61</v>
      </c>
      <c r="D14" s="43">
        <v>0.2545</v>
      </c>
      <c r="E14" s="41"/>
      <c r="F14" s="41">
        <v>632</v>
      </c>
      <c r="G14" s="41">
        <v>211</v>
      </c>
      <c r="H14" s="41">
        <v>5.8600001335144043</v>
      </c>
      <c r="I14" s="24"/>
      <c r="J14" s="24"/>
      <c r="K14" s="37" t="s">
        <v>101</v>
      </c>
      <c r="L14" s="22">
        <v>7.5</v>
      </c>
      <c r="M14" s="22"/>
      <c r="N14" s="31" t="str" cm="1">
        <f t="array" aca="1" ref="N14" ca="1">IF(INDIRECT("M" &amp; ROW())="x", INDIRECT("B" &amp; ROW()) &amp; IF(INDIRECT("E" &amp; ROW())="x", " in 2", " in 3"), "")</f>
        <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6" t="s">
        <v>69</v>
      </c>
      <c r="B17" s="47"/>
      <c r="C17" s="47"/>
      <c r="D17" s="47"/>
      <c r="E17" s="47"/>
      <c r="F17" s="47"/>
      <c r="G17" s="47"/>
      <c r="H17" s="47"/>
      <c r="I17" s="24"/>
      <c r="J17" s="24"/>
      <c r="K17" s="13"/>
      <c r="L17" s="22"/>
      <c r="M17" s="22"/>
      <c r="N17" s="31" t="str" cm="1">
        <f t="array" aca="1" ref="N17" ca="1">IF(INDIRECT("M" &amp; ROW())="x", INDIRECT("B" &amp; ROW()) &amp; IF(INDIRECT("E" &amp; ROW())="x", " in 2", " in 3"), "")</f>
        <v/>
      </c>
    </row>
    <row r="18" spans="1:14" x14ac:dyDescent="0.3">
      <c r="A18" s="22"/>
      <c r="B18" s="22"/>
      <c r="C18" s="22"/>
      <c r="D18" s="48" t="s">
        <v>21</v>
      </c>
      <c r="E18" s="48" t="s">
        <v>22</v>
      </c>
      <c r="F18" s="48" t="s">
        <v>23</v>
      </c>
      <c r="G18" s="48" t="s">
        <v>24</v>
      </c>
      <c r="H18" s="49" t="s">
        <v>25</v>
      </c>
      <c r="I18" s="16" t="s">
        <v>26</v>
      </c>
      <c r="J18" s="16" t="s">
        <v>27</v>
      </c>
      <c r="K18" s="17" t="s">
        <v>28</v>
      </c>
      <c r="L18" s="25" t="s">
        <v>50</v>
      </c>
      <c r="M18" s="26"/>
      <c r="N18" s="30" t="s">
        <v>51</v>
      </c>
    </row>
    <row r="19" spans="1:14" x14ac:dyDescent="0.3">
      <c r="A19" s="38">
        <v>1</v>
      </c>
      <c r="B19" s="39" t="s">
        <v>76</v>
      </c>
      <c r="C19" s="38" t="s">
        <v>77</v>
      </c>
      <c r="D19" s="40">
        <v>0.29099999999999998</v>
      </c>
      <c r="E19" s="38"/>
      <c r="F19" s="38">
        <v>65</v>
      </c>
      <c r="G19" s="38">
        <v>116</v>
      </c>
      <c r="H19" s="38">
        <v>2.6600000858306885</v>
      </c>
      <c r="I19" s="24"/>
      <c r="J19" s="24"/>
      <c r="K19" s="34">
        <v>0.125</v>
      </c>
      <c r="L19" s="22"/>
      <c r="M19" s="22"/>
      <c r="N19" s="31" t="str" cm="1">
        <f t="array" aca="1" ref="N19" ca="1">IF(INDIRECT("M" &amp; ROW())="x", INDIRECT("B" &amp; ROW()) &amp; IF(INDIRECT("E" &amp; ROW())="x", " in 2", " in 3"), "")</f>
        <v/>
      </c>
    </row>
    <row r="20" spans="1:14" ht="171.6" x14ac:dyDescent="0.3">
      <c r="A20" s="41"/>
      <c r="B20" s="45" t="s">
        <v>78</v>
      </c>
      <c r="C20" s="41" t="s">
        <v>79</v>
      </c>
      <c r="D20" s="43">
        <v>0.70899999999999996</v>
      </c>
      <c r="E20" s="41" t="s">
        <v>97</v>
      </c>
      <c r="F20" s="41">
        <v>102</v>
      </c>
      <c r="G20" s="41" t="s">
        <v>80</v>
      </c>
      <c r="H20" s="41">
        <v>1.5210000276565552</v>
      </c>
      <c r="I20" s="24">
        <v>1.55</v>
      </c>
      <c r="J20" s="24">
        <v>1.65</v>
      </c>
      <c r="K20" s="37" t="s">
        <v>102</v>
      </c>
      <c r="L20" s="22">
        <v>7</v>
      </c>
      <c r="M20" s="36" t="s">
        <v>97</v>
      </c>
      <c r="N20" s="31" t="str" cm="1">
        <f t="array" aca="1" ref="N20" ca="1">IF(INDIRECT("M" &amp; ROW())="x", INDIRECT("B" &amp; ROW()) &amp; IF(INDIRECT("E" &amp; ROW())="x", " in 2", " in 3"), "")</f>
        <v>Kaja Juvan in 2</v>
      </c>
    </row>
    <row r="21" spans="1:14" x14ac:dyDescent="0.3">
      <c r="A21" s="38">
        <v>2</v>
      </c>
      <c r="B21" s="39" t="s">
        <v>73</v>
      </c>
      <c r="C21" s="38" t="s">
        <v>74</v>
      </c>
      <c r="D21" s="40">
        <v>0.41399999999999998</v>
      </c>
      <c r="E21" s="38"/>
      <c r="F21" s="38">
        <v>151</v>
      </c>
      <c r="G21" s="38">
        <v>782</v>
      </c>
      <c r="H21" s="38">
        <v>2.9300000667572021</v>
      </c>
      <c r="I21" s="24"/>
      <c r="J21" s="24"/>
      <c r="K21" s="13"/>
      <c r="L21" s="22"/>
      <c r="M21" s="22"/>
      <c r="N21" s="31" t="str" cm="1">
        <f t="array" aca="1" ref="N21" ca="1">IF(INDIRECT("M" &amp; ROW())="x", INDIRECT("B" &amp; ROW()) &amp; IF(INDIRECT("E" &amp; ROW())="x", " in 2", " in 3"), "")</f>
        <v/>
      </c>
    </row>
    <row r="22" spans="1:14" ht="171.6" x14ac:dyDescent="0.3">
      <c r="A22" s="41"/>
      <c r="B22" s="45" t="s">
        <v>75</v>
      </c>
      <c r="C22" s="41" t="s">
        <v>63</v>
      </c>
      <c r="D22" s="43">
        <v>0.58599999999999997</v>
      </c>
      <c r="E22" s="41" t="s">
        <v>97</v>
      </c>
      <c r="F22" s="41">
        <v>99</v>
      </c>
      <c r="G22" s="41">
        <v>117</v>
      </c>
      <c r="H22" s="41">
        <v>1.4420000314712524</v>
      </c>
      <c r="I22" s="24">
        <v>1.48</v>
      </c>
      <c r="J22" s="24">
        <v>1.6</v>
      </c>
      <c r="K22" s="37" t="s">
        <v>103</v>
      </c>
      <c r="L22" s="22">
        <v>6.5</v>
      </c>
      <c r="M22" s="36" t="s">
        <v>97</v>
      </c>
      <c r="N22" s="31" t="str" cm="1">
        <f t="array" aca="1" ref="N22" ca="1">IF(INDIRECT("M" &amp; ROW())="x", INDIRECT("B" &amp; ROW()) &amp; IF(INDIRECT("E" &amp; ROW())="x", " in 2", " in 3"), "")</f>
        <v>Anastasia Zakharova in 2</v>
      </c>
    </row>
    <row r="23" spans="1:14" x14ac:dyDescent="0.3">
      <c r="A23" s="38">
        <v>3</v>
      </c>
      <c r="B23" s="39" t="s">
        <v>81</v>
      </c>
      <c r="C23" s="38" t="s">
        <v>63</v>
      </c>
      <c r="D23" s="40">
        <v>0.44640000000000002</v>
      </c>
      <c r="E23" s="38" t="s">
        <v>97</v>
      </c>
      <c r="F23" s="38">
        <v>95</v>
      </c>
      <c r="G23" s="38">
        <v>80</v>
      </c>
      <c r="H23" s="38">
        <v>2.1099998950958252</v>
      </c>
      <c r="I23" s="24"/>
      <c r="J23" s="24"/>
      <c r="K23" s="13"/>
      <c r="L23" s="22"/>
      <c r="M23" s="22"/>
      <c r="N23" s="31" t="str" cm="1">
        <f t="array" aca="1" ref="N23" ca="1">IF(INDIRECT("M" &amp; ROW())="x", INDIRECT("B" &amp; ROW()) &amp; IF(INDIRECT("E" &amp; ROW())="x", " in 2", " in 3"), "")</f>
        <v/>
      </c>
    </row>
    <row r="24" spans="1:14" ht="202.8" x14ac:dyDescent="0.3">
      <c r="A24" s="41"/>
      <c r="B24" s="42" t="s">
        <v>82</v>
      </c>
      <c r="C24" s="41" t="s">
        <v>83</v>
      </c>
      <c r="D24" s="43">
        <v>0.55359999999999998</v>
      </c>
      <c r="E24" s="41"/>
      <c r="F24" s="41">
        <v>74</v>
      </c>
      <c r="G24" s="41">
        <v>151</v>
      </c>
      <c r="H24" s="41">
        <v>1.7869999408721924</v>
      </c>
      <c r="I24" s="24">
        <v>1.77</v>
      </c>
      <c r="J24" s="24">
        <v>1.75</v>
      </c>
      <c r="K24" s="37" t="s">
        <v>104</v>
      </c>
      <c r="L24" s="22">
        <v>7</v>
      </c>
      <c r="M24" s="36" t="s">
        <v>97</v>
      </c>
      <c r="N24" s="31" t="str" cm="1">
        <f t="array" aca="1" ref="N24" ca="1">IF(INDIRECT("M" &amp; ROW())="x", INDIRECT("B" &amp; ROW()) &amp; IF(INDIRECT("E" &amp; ROW())="x", " in 2", " in 3"), "")</f>
        <v>Anna Bondar in 3</v>
      </c>
    </row>
    <row r="25" spans="1:14" x14ac:dyDescent="0.3">
      <c r="A25" s="38">
        <v>4</v>
      </c>
      <c r="B25" s="39" t="s">
        <v>70</v>
      </c>
      <c r="C25" s="38" t="s">
        <v>57</v>
      </c>
      <c r="D25" s="40">
        <v>3.8600000000000002E-2</v>
      </c>
      <c r="E25" s="38"/>
      <c r="F25" s="38" t="s">
        <v>71</v>
      </c>
      <c r="G25" s="38">
        <v>607</v>
      </c>
      <c r="H25" s="38">
        <v>3.2300000190734863</v>
      </c>
      <c r="I25" s="24"/>
      <c r="J25" s="24"/>
      <c r="K25" s="13"/>
      <c r="L25" s="22"/>
      <c r="M25" s="22"/>
      <c r="N25" s="31" t="str" cm="1">
        <f t="array" aca="1" ref="N25" ca="1">IF(INDIRECT("M" &amp; ROW())="x", INDIRECT("B" &amp; ROW()) &amp; IF(INDIRECT("E" &amp; ROW())="x", " in 2", " in 3"), "")</f>
        <v/>
      </c>
    </row>
    <row r="26" spans="1:14" ht="171.6" x14ac:dyDescent="0.3">
      <c r="A26" s="41"/>
      <c r="B26" s="45" t="s">
        <v>72</v>
      </c>
      <c r="C26" s="41" t="s">
        <v>57</v>
      </c>
      <c r="D26" s="43">
        <v>0.96140000000000003</v>
      </c>
      <c r="E26" s="41" t="s">
        <v>97</v>
      </c>
      <c r="F26" s="41">
        <v>179</v>
      </c>
      <c r="G26" s="41">
        <v>258</v>
      </c>
      <c r="H26" s="41">
        <v>1.3799999952316284</v>
      </c>
      <c r="I26" s="24">
        <v>1.47</v>
      </c>
      <c r="J26" s="24">
        <v>1.5</v>
      </c>
      <c r="K26" s="37" t="s">
        <v>105</v>
      </c>
      <c r="L26" s="22">
        <v>7</v>
      </c>
      <c r="M26" s="36" t="s">
        <v>97</v>
      </c>
      <c r="N26" s="31" t="str" cm="1">
        <f t="array" aca="1" ref="N26" ca="1">IF(INDIRECT("M" &amp; ROW())="x", INDIRECT("B" &amp; ROW()) &amp; IF(INDIRECT("E" &amp; ROW())="x", " in 2", " in 3"), "")</f>
        <v>Hanyu Guo in 2</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46" t="s">
        <v>84</v>
      </c>
      <c r="B29" s="47"/>
      <c r="C29" s="47"/>
      <c r="D29" s="47"/>
      <c r="E29" s="47"/>
      <c r="F29" s="47"/>
      <c r="G29" s="47"/>
      <c r="H29" s="47"/>
      <c r="I29" s="24"/>
      <c r="J29" s="24"/>
      <c r="K29" s="13"/>
      <c r="L29" s="22"/>
      <c r="M29" s="22"/>
      <c r="N29" s="31" t="str" cm="1">
        <f t="array" aca="1" ref="N29" ca="1">IF(INDIRECT("M" &amp; ROW())="x", INDIRECT("B" &amp; ROW()) &amp; IF(INDIRECT("E" &amp; ROW())="x", " in 2", " in 3"), "")</f>
        <v/>
      </c>
    </row>
    <row r="30" spans="1:14" x14ac:dyDescent="0.3">
      <c r="A30" s="22"/>
      <c r="B30" s="22"/>
      <c r="C30" s="22"/>
      <c r="D30" s="48" t="s">
        <v>21</v>
      </c>
      <c r="E30" s="48" t="s">
        <v>22</v>
      </c>
      <c r="F30" s="48" t="s">
        <v>23</v>
      </c>
      <c r="G30" s="48" t="s">
        <v>24</v>
      </c>
      <c r="H30" s="49" t="s">
        <v>25</v>
      </c>
      <c r="I30" s="16" t="s">
        <v>26</v>
      </c>
      <c r="J30" s="16" t="s">
        <v>27</v>
      </c>
      <c r="K30" s="17" t="s">
        <v>28</v>
      </c>
      <c r="L30" s="25" t="s">
        <v>50</v>
      </c>
      <c r="M30" s="26"/>
      <c r="N30" s="30" t="s">
        <v>51</v>
      </c>
    </row>
    <row r="31" spans="1:14" x14ac:dyDescent="0.3">
      <c r="A31" s="38">
        <v>1</v>
      </c>
      <c r="B31" s="39" t="s">
        <v>92</v>
      </c>
      <c r="C31" s="38" t="s">
        <v>89</v>
      </c>
      <c r="D31" s="40">
        <v>0.89649999999999996</v>
      </c>
      <c r="E31" s="38" t="s">
        <v>97</v>
      </c>
      <c r="F31" s="38">
        <v>250</v>
      </c>
      <c r="G31" s="38">
        <v>147</v>
      </c>
      <c r="H31" s="38">
        <v>2.3499999046325684</v>
      </c>
      <c r="I31" s="24"/>
      <c r="J31" s="24"/>
      <c r="K31" s="34">
        <v>0.35416666666666669</v>
      </c>
      <c r="L31" s="22"/>
      <c r="M31" s="22"/>
      <c r="N31" s="31" t="str" cm="1">
        <f t="array" aca="1" ref="N31" ca="1">IF(INDIRECT("M" &amp; ROW())="x", INDIRECT("B" &amp; ROW()) &amp; IF(INDIRECT("E" &amp; ROW())="x", " in 2", " in 3"), "")</f>
        <v/>
      </c>
    </row>
    <row r="32" spans="1:14" ht="234" x14ac:dyDescent="0.3">
      <c r="A32" s="41"/>
      <c r="B32" s="45" t="s">
        <v>93</v>
      </c>
      <c r="C32" s="41" t="s">
        <v>89</v>
      </c>
      <c r="D32" s="43">
        <v>0.10349999999999999</v>
      </c>
      <c r="E32" s="41"/>
      <c r="F32" s="41">
        <v>630</v>
      </c>
      <c r="G32" s="41">
        <v>178</v>
      </c>
      <c r="H32" s="41">
        <v>1.6330000162124634</v>
      </c>
      <c r="I32" s="24">
        <v>1.62</v>
      </c>
      <c r="J32" s="24">
        <v>1.8</v>
      </c>
      <c r="K32" s="37" t="s">
        <v>121</v>
      </c>
      <c r="L32" s="22">
        <v>7</v>
      </c>
      <c r="M32" s="36" t="s">
        <v>97</v>
      </c>
      <c r="N32" s="31" t="str" cm="1">
        <f t="array" aca="1" ref="N32" ca="1">IF(INDIRECT("M" &amp; ROW())="x", INDIRECT("B" &amp; ROW()) &amp; IF(INDIRECT("E" &amp; ROW())="x", " in 2", " in 3"), "")</f>
        <v>Storm Hunter in 3</v>
      </c>
    </row>
    <row r="33" spans="1:14" x14ac:dyDescent="0.3">
      <c r="A33" s="38">
        <v>2</v>
      </c>
      <c r="B33" s="44" t="s">
        <v>85</v>
      </c>
      <c r="C33" s="38" t="s">
        <v>86</v>
      </c>
      <c r="D33" s="40">
        <v>0.62570000000000003</v>
      </c>
      <c r="E33" s="38" t="s">
        <v>97</v>
      </c>
      <c r="F33" s="38">
        <v>82</v>
      </c>
      <c r="G33" s="38">
        <v>272</v>
      </c>
      <c r="H33" s="38">
        <v>1.3619999885559082</v>
      </c>
      <c r="I33" s="24">
        <v>1.35</v>
      </c>
      <c r="J33" s="24">
        <v>1.5</v>
      </c>
      <c r="K33" s="13"/>
      <c r="L33" s="22"/>
      <c r="M33" s="36" t="s">
        <v>97</v>
      </c>
      <c r="N33" s="31" t="str" cm="1">
        <f t="array" aca="1" ref="N33" ca="1">IF(INDIRECT("M" &amp; ROW())="x", INDIRECT("B" &amp; ROW()) &amp; IF(INDIRECT("E" &amp; ROW())="x", " in 2", " in 3"), "")</f>
        <v>Janice Tjen in 2</v>
      </c>
    </row>
    <row r="34" spans="1:14" ht="156" x14ac:dyDescent="0.3">
      <c r="A34" s="41"/>
      <c r="B34" s="42" t="s">
        <v>87</v>
      </c>
      <c r="C34" s="41" t="s">
        <v>74</v>
      </c>
      <c r="D34" s="43">
        <v>0.37430000000000002</v>
      </c>
      <c r="E34" s="41"/>
      <c r="F34" s="41">
        <v>139</v>
      </c>
      <c r="G34" s="41">
        <v>185</v>
      </c>
      <c r="H34" s="41">
        <v>3.2799999713897705</v>
      </c>
      <c r="I34" s="24"/>
      <c r="J34" s="24"/>
      <c r="K34" s="37" t="s">
        <v>117</v>
      </c>
      <c r="L34" s="22">
        <v>7</v>
      </c>
      <c r="M34" s="22"/>
      <c r="N34" s="31" t="str" cm="1">
        <f t="array" aca="1" ref="N34" ca="1">IF(INDIRECT("M" &amp; ROW())="x", INDIRECT("B" &amp; ROW()) &amp; IF(INDIRECT("E" &amp; ROW())="x", " in 2", " in 3"), "")</f>
        <v/>
      </c>
    </row>
    <row r="35" spans="1:14" x14ac:dyDescent="0.3">
      <c r="A35" s="38">
        <v>3</v>
      </c>
      <c r="B35" s="39" t="s">
        <v>106</v>
      </c>
      <c r="C35" s="38" t="s">
        <v>63</v>
      </c>
      <c r="D35" s="40">
        <v>0.84360000000000002</v>
      </c>
      <c r="E35" s="38"/>
      <c r="F35" s="38">
        <v>181</v>
      </c>
      <c r="G35" s="38">
        <v>313</v>
      </c>
      <c r="H35" s="38">
        <v>1.63</v>
      </c>
      <c r="I35" s="24"/>
      <c r="J35" s="24">
        <v>1.8</v>
      </c>
      <c r="K35" s="13"/>
      <c r="L35" s="22"/>
      <c r="M35" s="36" t="s">
        <v>97</v>
      </c>
      <c r="N35" s="31" t="str" cm="1">
        <f t="array" aca="1" ref="N35" ca="1">IF(INDIRECT("M" &amp; ROW())="x", INDIRECT("B" &amp; ROW()) &amp; IF(INDIRECT("E" &amp; ROW())="x", " in 2", " in 3"), "")</f>
        <v>Polina Iatcenko in 3</v>
      </c>
    </row>
    <row r="36" spans="1:14" ht="171.6" x14ac:dyDescent="0.3">
      <c r="A36" s="41"/>
      <c r="B36" s="42" t="s">
        <v>107</v>
      </c>
      <c r="C36" s="41" t="s">
        <v>108</v>
      </c>
      <c r="D36" s="43">
        <v>0.15640000000000001</v>
      </c>
      <c r="E36" s="41" t="s">
        <v>97</v>
      </c>
      <c r="F36" s="41">
        <v>126</v>
      </c>
      <c r="G36" s="41">
        <v>546</v>
      </c>
      <c r="H36" s="41">
        <v>2.09</v>
      </c>
      <c r="I36" s="24"/>
      <c r="J36" s="24"/>
      <c r="K36" s="37" t="s">
        <v>116</v>
      </c>
      <c r="L36" s="22">
        <v>6</v>
      </c>
      <c r="M36" s="22"/>
      <c r="N36" s="31" t="str" cm="1">
        <f t="array" aca="1" ref="N36" ca="1">IF(INDIRECT("M" &amp; ROW())="x", INDIRECT("B" &amp; ROW()) &amp; IF(INDIRECT("E" &amp; ROW())="x", " in 2", " in 3"), "")</f>
        <v/>
      </c>
    </row>
    <row r="37" spans="1:14" x14ac:dyDescent="0.3">
      <c r="A37" s="38">
        <v>4</v>
      </c>
      <c r="B37" s="39" t="s">
        <v>113</v>
      </c>
      <c r="C37" s="38" t="s">
        <v>91</v>
      </c>
      <c r="D37" s="40">
        <v>0.37480000000000002</v>
      </c>
      <c r="E37" s="38"/>
      <c r="F37" s="38">
        <v>344</v>
      </c>
      <c r="G37" s="38">
        <v>173</v>
      </c>
      <c r="H37" s="38">
        <v>4.6100000000000003</v>
      </c>
      <c r="I37" s="24"/>
      <c r="J37" s="24"/>
      <c r="K37" s="13"/>
      <c r="L37" s="22"/>
      <c r="M37" s="22"/>
      <c r="N37" s="31" t="str" cm="1">
        <f t="array" aca="1" ref="N37" ca="1">IF(INDIRECT("M" &amp; ROW())="x", INDIRECT("B" &amp; ROW()) &amp; IF(INDIRECT("E" &amp; ROW())="x", " in 2", " in 3"), "")</f>
        <v/>
      </c>
    </row>
    <row r="38" spans="1:14" ht="187.2" x14ac:dyDescent="0.3">
      <c r="A38" s="41"/>
      <c r="B38" s="45" t="s">
        <v>114</v>
      </c>
      <c r="C38" s="41" t="s">
        <v>115</v>
      </c>
      <c r="D38" s="43">
        <v>0.62519999999999998</v>
      </c>
      <c r="E38" s="41" t="s">
        <v>97</v>
      </c>
      <c r="F38" s="41">
        <v>78</v>
      </c>
      <c r="G38" s="41">
        <v>37</v>
      </c>
      <c r="H38" s="41">
        <v>1.1399999999999999</v>
      </c>
      <c r="I38" s="24">
        <v>1.1399999999999999</v>
      </c>
      <c r="J38" s="24">
        <v>1.1499999999999999</v>
      </c>
      <c r="K38" s="37" t="s">
        <v>120</v>
      </c>
      <c r="L38" s="22">
        <v>7.5</v>
      </c>
      <c r="M38" s="36" t="s">
        <v>97</v>
      </c>
      <c r="N38" s="31" t="str" cm="1">
        <f t="array" aca="1" ref="N38" ca="1">IF(INDIRECT("M" &amp; ROW())="x", INDIRECT("B" &amp; ROW()) &amp; IF(INDIRECT("E" &amp; ROW())="x", " in 2", " in 3"), "")</f>
        <v>Donna Vekic in 2</v>
      </c>
    </row>
    <row r="39" spans="1:14" x14ac:dyDescent="0.3">
      <c r="A39" s="38">
        <v>5</v>
      </c>
      <c r="B39" s="44" t="s">
        <v>94</v>
      </c>
      <c r="C39" s="38" t="s">
        <v>95</v>
      </c>
      <c r="D39" s="40">
        <v>0.7117</v>
      </c>
      <c r="E39" s="38" t="s">
        <v>97</v>
      </c>
      <c r="F39" s="38">
        <v>132</v>
      </c>
      <c r="G39" s="38">
        <v>245</v>
      </c>
      <c r="H39" s="38">
        <v>1.2029999494552612</v>
      </c>
      <c r="I39" s="24">
        <v>1.29</v>
      </c>
      <c r="J39" s="24">
        <v>1.35</v>
      </c>
      <c r="K39" s="13"/>
      <c r="L39" s="22"/>
      <c r="M39" s="36" t="s">
        <v>97</v>
      </c>
      <c r="N39" s="31" t="str" cm="1">
        <f t="array" aca="1" ref="N39" ca="1">IF(INDIRECT("M" &amp; ROW())="x", INDIRECT("B" &amp; ROW()) &amp; IF(INDIRECT("E" &amp; ROW())="x", " in 2", " in 3"), "")</f>
        <v>Joanna Garland in 2</v>
      </c>
    </row>
    <row r="40" spans="1:14" ht="171.6" x14ac:dyDescent="0.3">
      <c r="A40" s="41"/>
      <c r="B40" s="42" t="s">
        <v>96</v>
      </c>
      <c r="C40" s="41" t="s">
        <v>59</v>
      </c>
      <c r="D40" s="43">
        <v>0.2883</v>
      </c>
      <c r="E40" s="41"/>
      <c r="F40" s="41">
        <v>279</v>
      </c>
      <c r="G40" s="41">
        <v>208</v>
      </c>
      <c r="H40" s="41">
        <v>4.8400001525878906</v>
      </c>
      <c r="I40" s="24"/>
      <c r="J40" s="24"/>
      <c r="K40" s="37" t="s">
        <v>122</v>
      </c>
      <c r="L40" s="22">
        <v>7.5</v>
      </c>
      <c r="M40" s="22"/>
      <c r="N40" s="31" t="str" cm="1">
        <f t="array" aca="1" ref="N40" ca="1">IF(INDIRECT("M" &amp; ROW())="x", INDIRECT("B" &amp; ROW()) &amp; IF(INDIRECT("E" &amp; ROW())="x", " in 2", " in 3"), "")</f>
        <v/>
      </c>
    </row>
    <row r="41" spans="1:14" x14ac:dyDescent="0.3">
      <c r="A41" s="38">
        <v>6</v>
      </c>
      <c r="B41" s="44" t="s">
        <v>88</v>
      </c>
      <c r="C41" s="38" t="s">
        <v>89</v>
      </c>
      <c r="D41" s="40">
        <v>0.58599999999999997</v>
      </c>
      <c r="E41" s="38" t="s">
        <v>97</v>
      </c>
      <c r="F41" s="38">
        <v>117</v>
      </c>
      <c r="G41" s="38">
        <v>65</v>
      </c>
      <c r="H41" s="38">
        <v>1.0959999561309814</v>
      </c>
      <c r="I41" s="24">
        <v>1.1000000000000001</v>
      </c>
      <c r="J41" s="24">
        <v>1.2</v>
      </c>
      <c r="K41" s="13"/>
      <c r="L41" s="22"/>
      <c r="M41" s="36" t="s">
        <v>97</v>
      </c>
      <c r="N41" s="31" t="str" cm="1">
        <f t="array" aca="1" ref="N41" ca="1">IF(INDIRECT("M" &amp; ROW())="x", INDIRECT("B" &amp; ROW()) &amp; IF(INDIRECT("E" &amp; ROW())="x", " in 2", " in 3"), "")</f>
        <v>Kimberly Birrell in 2</v>
      </c>
    </row>
    <row r="42" spans="1:14" ht="171.6" x14ac:dyDescent="0.3">
      <c r="A42" s="41"/>
      <c r="B42" s="42" t="s">
        <v>90</v>
      </c>
      <c r="C42" s="41" t="s">
        <v>91</v>
      </c>
      <c r="D42" s="43">
        <v>0.41399999999999998</v>
      </c>
      <c r="E42" s="41"/>
      <c r="F42" s="41">
        <v>434</v>
      </c>
      <c r="G42" s="41">
        <v>181</v>
      </c>
      <c r="H42" s="41">
        <v>8.1700000762939453</v>
      </c>
      <c r="I42" s="24"/>
      <c r="J42" s="24"/>
      <c r="K42" s="37" t="s">
        <v>119</v>
      </c>
      <c r="L42" s="22">
        <v>7.5</v>
      </c>
      <c r="M42" s="22"/>
      <c r="N42" s="31" t="str" cm="1">
        <f t="array" aca="1" ref="N42" ca="1">IF(INDIRECT("M" &amp; ROW())="x", INDIRECT("B" &amp; ROW()) &amp; IF(INDIRECT("E" &amp; ROW())="x", " in 2", " in 3"), "")</f>
        <v/>
      </c>
    </row>
    <row r="43" spans="1:14" x14ac:dyDescent="0.3">
      <c r="A43" s="38">
        <v>7</v>
      </c>
      <c r="B43" s="39" t="s">
        <v>109</v>
      </c>
      <c r="C43" s="38" t="s">
        <v>110</v>
      </c>
      <c r="D43" s="40">
        <v>0.61129999999999995</v>
      </c>
      <c r="E43" s="38" t="s">
        <v>97</v>
      </c>
      <c r="F43" s="38">
        <v>659</v>
      </c>
      <c r="G43" s="38" t="s">
        <v>80</v>
      </c>
      <c r="H43" s="38">
        <v>2.1</v>
      </c>
      <c r="I43" s="24"/>
      <c r="J43" s="24"/>
      <c r="K43" s="13"/>
      <c r="L43" s="22"/>
      <c r="M43" s="22"/>
      <c r="N43" s="31" t="str" cm="1">
        <f t="array" aca="1" ref="N43" ca="1">IF(INDIRECT("M" &amp; ROW())="x", INDIRECT("B" &amp; ROW()) &amp; IF(INDIRECT("E" &amp; ROW())="x", " in 2", " in 3"), "")</f>
        <v/>
      </c>
    </row>
    <row r="44" spans="1:14" ht="187.2" x14ac:dyDescent="0.3">
      <c r="A44" s="41"/>
      <c r="B44" s="45" t="s">
        <v>111</v>
      </c>
      <c r="C44" s="41" t="s">
        <v>112</v>
      </c>
      <c r="D44" s="43">
        <v>0.38869999999999999</v>
      </c>
      <c r="E44" s="41"/>
      <c r="F44" s="41">
        <v>131</v>
      </c>
      <c r="G44" s="41">
        <v>74</v>
      </c>
      <c r="H44" s="41">
        <v>1.63</v>
      </c>
      <c r="I44" s="24">
        <v>1.65</v>
      </c>
      <c r="J44" s="24">
        <v>1.65</v>
      </c>
      <c r="K44" s="37" t="s">
        <v>118</v>
      </c>
      <c r="L44" s="22">
        <v>7</v>
      </c>
      <c r="M44" s="36" t="s">
        <v>97</v>
      </c>
      <c r="N44" s="31" t="str" cm="1">
        <f t="array" aca="1" ref="N44" ca="1">IF(INDIRECT("M" &amp; ROW())="x", INDIRECT("B" &amp; ROW()) &amp; IF(INDIRECT("E" &amp; ROW())="x", " in 2", " in 3"), "")</f>
        <v>Diane Parry in 3</v>
      </c>
    </row>
    <row r="45" spans="1:14" x14ac:dyDescent="0.3">
      <c r="A45" s="38">
        <v>8</v>
      </c>
      <c r="B45" s="44" t="s">
        <v>123</v>
      </c>
      <c r="C45" s="38" t="s">
        <v>124</v>
      </c>
      <c r="D45" s="40">
        <v>0.4728</v>
      </c>
      <c r="E45" s="38" t="s">
        <v>97</v>
      </c>
      <c r="F45" s="38">
        <v>73</v>
      </c>
      <c r="G45" s="38">
        <v>76</v>
      </c>
      <c r="H45" s="38">
        <v>1.53</v>
      </c>
      <c r="I45" s="24">
        <v>1.64</v>
      </c>
      <c r="J45" s="24">
        <v>1.65</v>
      </c>
      <c r="K45" s="13"/>
      <c r="L45" s="22"/>
      <c r="M45" s="36" t="s">
        <v>97</v>
      </c>
      <c r="N45" s="31" t="str" cm="1">
        <f t="array" aca="1" ref="N45" ca="1">IF(INDIRECT("M" &amp; ROW())="x", INDIRECT("B" &amp; ROW()) &amp; IF(INDIRECT("E" &amp; ROW())="x", " in 2", " in 3"), "")</f>
        <v>Zeynep Sonmez in 2</v>
      </c>
    </row>
    <row r="46" spans="1:14" ht="171.6" x14ac:dyDescent="0.3">
      <c r="A46" s="41"/>
      <c r="B46" s="42" t="s">
        <v>125</v>
      </c>
      <c r="C46" s="41" t="s">
        <v>126</v>
      </c>
      <c r="D46" s="43">
        <v>0.5272</v>
      </c>
      <c r="E46" s="41"/>
      <c r="F46" s="41">
        <v>171</v>
      </c>
      <c r="G46" s="41">
        <v>114</v>
      </c>
      <c r="H46" s="41">
        <v>2.5</v>
      </c>
      <c r="I46" s="24"/>
      <c r="J46" s="24"/>
      <c r="K46" s="37" t="s">
        <v>127</v>
      </c>
      <c r="L46" s="22">
        <v>7.5</v>
      </c>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31:M44">
    <sortCondition ref="A31:A4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2025-10-30T07:20:42Z</dcterms:modified>
</cp:coreProperties>
</file>