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A2FAD486-61D0-40C5-939C-DE968B8DE3DA}" xr6:coauthVersionLast="47" xr6:coauthVersionMax="47" xr10:uidLastSave="{00000000-0000-0000-0000-000000000000}"/>
  <bookViews>
    <workbookView xWindow="108" yWindow="0" windowWidth="22812" windowHeight="12540" activeTab="1"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a="1"/>
  <c r="N135" i="6" a="1"/>
  <c r="N54" i="6" a="1"/>
  <c r="N154" i="6" a="1"/>
  <c r="N43" i="1" a="1"/>
  <c r="N77" i="1" a="1"/>
  <c r="N104" i="1" a="1"/>
  <c r="N80" i="6" a="1"/>
  <c r="N47" i="6" a="1"/>
  <c r="N151" i="6" a="1"/>
  <c r="N141" i="1" a="1"/>
  <c r="N62" i="1" a="1"/>
  <c r="N93" i="6" a="1"/>
  <c r="N159" i="6" a="1"/>
  <c r="N128" i="6" a="1"/>
  <c r="N21" i="1" a="1"/>
  <c r="N118" i="1" a="1"/>
  <c r="N135" i="1" a="1"/>
  <c r="N131" i="6" a="1"/>
  <c r="N32" i="6" a="1"/>
  <c r="N171" i="6" a="1"/>
  <c r="N57" i="1" a="1"/>
  <c r="N140" i="1" a="1"/>
  <c r="N70" i="1" a="1"/>
  <c r="N145" i="6" a="1"/>
  <c r="N134" i="1" a="1"/>
  <c r="N44" i="1" a="1"/>
  <c r="N60" i="6" a="1"/>
  <c r="N70" i="6" a="1"/>
  <c r="N108" i="6" a="1"/>
  <c r="N41" i="6" a="1"/>
  <c r="N161" i="1" a="1"/>
  <c r="N73" i="6" a="1"/>
  <c r="N24" i="1" a="1"/>
  <c r="N53" i="6" a="1"/>
  <c r="N91" i="6" a="1"/>
  <c r="N58" i="6" a="1"/>
  <c r="N175" i="6" a="1"/>
  <c r="N140" i="6" a="1"/>
  <c r="N113" i="1" a="1"/>
  <c r="N54" i="1" a="1"/>
  <c r="N46" i="1" a="1"/>
  <c r="N26" i="6" a="1"/>
  <c r="N122" i="6" a="1"/>
  <c r="N57" i="6" a="1"/>
  <c r="N99" i="1" a="1"/>
  <c r="N166" i="6" a="1"/>
  <c r="N49" i="6" a="1"/>
  <c r="N143" i="1" a="1"/>
  <c r="N81" i="1" a="1"/>
  <c r="N112" i="6" a="1"/>
  <c r="N190" i="6" a="1"/>
  <c r="N48" i="1" a="1"/>
  <c r="N153" i="6" a="1"/>
  <c r="N39" i="6" a="1"/>
  <c r="N47" i="1" a="1"/>
  <c r="N189" i="6" a="1"/>
  <c r="N16" i="6" a="1"/>
  <c r="N11" i="6" a="1"/>
  <c r="N132" i="1" a="1"/>
  <c r="N33" i="1" a="1"/>
  <c r="N162" i="6" a="1"/>
  <c r="N34" i="1" a="1"/>
  <c r="N30" i="6" a="1"/>
  <c r="N85" i="6" a="1"/>
  <c r="N49" i="1" a="1"/>
  <c r="N48" i="6" a="1"/>
  <c r="N29" i="6" a="1"/>
  <c r="N66" i="1" a="1"/>
  <c r="N15" i="6" a="1"/>
  <c r="N99" i="6" a="1"/>
  <c r="N162" i="1" a="1"/>
  <c r="N14" i="1" a="1"/>
  <c r="N174" i="6" a="1"/>
  <c r="N85" i="1" a="1"/>
  <c r="N87" i="1" a="1"/>
  <c r="N156" i="6" a="1"/>
  <c r="N163" i="6" a="1"/>
  <c r="N11" i="1" a="1"/>
  <c r="N168" i="6" a="1"/>
  <c r="N137" i="1" a="1"/>
  <c r="N139" i="6" a="1"/>
  <c r="N42" i="6" a="1"/>
  <c r="N38" i="6" a="1"/>
  <c r="N114" i="6" a="1"/>
  <c r="N121" i="1" a="1"/>
  <c r="N77" i="6" a="1"/>
  <c r="N119" i="6" a="1"/>
  <c r="N61" i="6" a="1"/>
  <c r="N124" i="6" a="1"/>
  <c r="N155" i="6" a="1"/>
  <c r="N173" i="6" a="1"/>
  <c r="N53" i="1" a="1"/>
  <c r="N141" i="6" a="1"/>
  <c r="N89" i="6" a="1"/>
  <c r="N184" i="6" a="1"/>
  <c r="N146" i="6" a="1"/>
  <c r="N83" i="6" a="1"/>
  <c r="N116" i="1" a="1"/>
  <c r="N22" i="1" a="1"/>
  <c r="N16" i="1" a="1"/>
  <c r="N50" i="1" a="1"/>
  <c r="N36" i="6" a="1"/>
  <c r="N160" i="6" a="1"/>
  <c r="N40" i="6" a="1"/>
  <c r="N83" i="1" a="1"/>
  <c r="N97" i="1" a="1"/>
  <c r="N90" i="1" a="1"/>
  <c r="N90" i="6" a="1"/>
  <c r="N172" i="6" a="1"/>
  <c r="N128" i="1" a="1"/>
  <c r="N98" i="6" a="1"/>
  <c r="N18" i="1" a="1"/>
  <c r="N94" i="6" a="1"/>
  <c r="N109" i="1" a="1"/>
  <c r="N35" i="6" a="1"/>
  <c r="N72" i="1" a="1"/>
  <c r="N132" i="6" a="1"/>
  <c r="N71" i="6" a="1"/>
  <c r="N74" i="6" a="1"/>
  <c r="N69" i="1" a="1"/>
  <c r="N143" i="6" a="1"/>
  <c r="N55" i="1" a="1"/>
  <c r="N35" i="1" a="1"/>
  <c r="N170" i="6" a="1"/>
  <c r="N177" i="6" a="1"/>
  <c r="N158" i="1" a="1"/>
  <c r="N152" i="1" a="1"/>
  <c r="N112" i="1" a="1"/>
  <c r="N118" i="6" a="1"/>
  <c r="N61" i="1" a="1"/>
  <c r="N138" i="1" a="1"/>
  <c r="N103" i="6" a="1"/>
  <c r="N161" i="6" a="1"/>
  <c r="N17" i="6" a="1"/>
  <c r="N164" i="1" a="1"/>
  <c r="N93" i="1" a="1"/>
  <c r="N10" i="6" a="1"/>
  <c r="N107" i="1" a="1"/>
  <c r="N10" i="1" a="1"/>
  <c r="N63" i="6" a="1"/>
  <c r="N130" i="1" a="1"/>
  <c r="N68" i="1" a="1"/>
  <c r="N12" i="6" a="1"/>
  <c r="N59" i="6" a="1"/>
  <c r="N120" i="1" a="1"/>
  <c r="N96" i="1" a="1"/>
  <c r="N88" i="6" a="1"/>
  <c r="N114" i="1" a="1"/>
  <c r="N58" i="1" a="1"/>
  <c r="N30" i="1" a="1"/>
  <c r="N108" i="1" a="1"/>
  <c r="N86" i="1" a="1"/>
  <c r="N180" i="6" a="1"/>
  <c r="N126" i="1" a="1"/>
  <c r="N37" i="1" a="1"/>
  <c r="N110" i="1" a="1"/>
  <c r="N106" i="1" a="1"/>
  <c r="N123" i="1" a="1"/>
  <c r="N97" i="6" a="1"/>
  <c r="N68" i="6" a="1"/>
  <c r="N176" i="6" a="1"/>
  <c r="N12" i="1" a="1"/>
  <c r="N178" i="6" a="1"/>
  <c r="N20" i="6" a="1"/>
  <c r="N125" i="6" a="1"/>
  <c r="N14" i="6" a="1"/>
  <c r="N119" i="1" a="1"/>
  <c r="N34" i="6" a="1"/>
  <c r="N88" i="1" a="1"/>
  <c r="N23" i="1" a="1"/>
  <c r="N27" i="1" a="1"/>
  <c r="N185" i="6" a="1"/>
  <c r="N101" i="6" a="1"/>
  <c r="N134" i="6" a="1"/>
  <c r="N25" i="6" a="1"/>
  <c r="N186" i="6" a="1"/>
  <c r="N121" i="6" a="1"/>
  <c r="N125" i="1" a="1"/>
  <c r="N181" i="6" a="1"/>
  <c r="N22" i="6" a="1"/>
  <c r="N146" i="1" a="1"/>
  <c r="N89" i="1" a="1"/>
  <c r="N94" i="1" a="1"/>
  <c r="N59" i="1" a="1"/>
  <c r="N75" i="6" a="1"/>
  <c r="N51" i="1" a="1"/>
  <c r="N73" i="1" a="1"/>
  <c r="N123" i="6" a="1"/>
  <c r="N151" i="1" a="1"/>
  <c r="N95" i="6" a="1"/>
  <c r="N45" i="6" a="1"/>
  <c r="N96" i="6" a="1"/>
  <c r="N78" i="6" a="1"/>
  <c r="N31" i="1" a="1"/>
  <c r="N147" i="6" a="1"/>
  <c r="N17" i="1" a="1"/>
  <c r="N155" i="1" a="1"/>
  <c r="N19" i="1" a="1"/>
  <c r="N31" i="6" a="1"/>
  <c r="N74" i="1" a="1"/>
  <c r="N87" i="6" a="1"/>
  <c r="N148" i="6" a="1"/>
  <c r="N79" i="1" a="1"/>
  <c r="N126" i="6" a="1"/>
  <c r="N46" i="6" a="1"/>
  <c r="N111" i="6" a="1"/>
  <c r="N60" i="1" a="1"/>
  <c r="N150" i="6" a="1"/>
  <c r="N79" i="6" a="1"/>
  <c r="N115" i="1" a="1"/>
  <c r="N127" i="6" a="1"/>
  <c r="N187" i="6" a="1"/>
  <c r="N81" i="6" a="1"/>
  <c r="N109" i="6" a="1"/>
  <c r="N144" i="6" a="1"/>
  <c r="N56" i="6" a="1"/>
  <c r="N179" i="6" a="1"/>
  <c r="N127" i="1" a="1"/>
  <c r="N117" i="1" a="1"/>
  <c r="N133" i="1" a="1"/>
  <c r="N115" i="6" a="1"/>
  <c r="N131" i="1" a="1"/>
  <c r="N37" i="6" a="1"/>
  <c r="N55" i="6" a="1"/>
  <c r="N65" i="1" a="1"/>
  <c r="N136" i="1" a="1"/>
  <c r="N9" i="1" a="1"/>
  <c r="N52" i="6" a="1"/>
  <c r="N98" i="1" a="1"/>
  <c r="N129" i="6" a="1"/>
  <c r="N111" i="1" a="1"/>
  <c r="N75" i="1" a="1"/>
  <c r="N107" i="6" a="1"/>
  <c r="N50" i="6" a="1"/>
  <c r="N21" i="6" a="1"/>
  <c r="N64" i="6" a="1"/>
  <c r="N13" i="1" a="1"/>
  <c r="N163" i="1" a="1"/>
  <c r="N139" i="1" a="1"/>
  <c r="N148" i="1" a="1"/>
  <c r="N150" i="1" a="1"/>
  <c r="N92" i="6" a="1"/>
  <c r="N26" i="1" a="1"/>
  <c r="N137" i="6" a="1"/>
  <c r="N120" i="6" a="1"/>
  <c r="N36" i="1" a="1"/>
  <c r="N45" i="1" a="1"/>
  <c r="N130" i="6" a="1"/>
  <c r="N100" i="1" a="1"/>
  <c r="N86" i="6" a="1"/>
  <c r="N117" i="6" a="1"/>
  <c r="N28" i="6" a="1"/>
  <c r="N71" i="1" a="1"/>
  <c r="N76" i="6" a="1"/>
  <c r="N144" i="1" a="1"/>
  <c r="N23" i="6" a="1"/>
  <c r="N142" i="6" a="1"/>
  <c r="N72" i="6" a="1"/>
  <c r="N167" i="6" a="1"/>
  <c r="N29" i="1" a="1"/>
  <c r="N15" i="1" a="1"/>
  <c r="N18" i="6" a="1"/>
  <c r="N52" i="1" a="1"/>
  <c r="N64" i="1" a="1"/>
  <c r="N84" i="1" a="1"/>
  <c r="N67" i="1" a="1"/>
  <c r="N82" i="1" a="1"/>
  <c r="N152" i="6" a="1"/>
  <c r="N51" i="6" a="1"/>
  <c r="N145" i="1" a="1"/>
  <c r="N76" i="1" a="1"/>
  <c r="N84" i="6" a="1"/>
  <c r="N182" i="6" a="1"/>
  <c r="N159" i="1" a="1"/>
  <c r="N20" i="1" a="1"/>
  <c r="N43" i="6" a="1"/>
  <c r="N56" i="1" a="1"/>
  <c r="N91" i="1" a="1"/>
  <c r="N142" i="1" a="1"/>
  <c r="N65" i="6" a="1"/>
  <c r="N13" i="6" a="1"/>
  <c r="N138" i="6" a="1"/>
  <c r="N169" i="6" a="1"/>
  <c r="N80" i="1" a="1"/>
  <c r="N188" i="6" a="1"/>
  <c r="N157" i="6" a="1"/>
  <c r="N124" i="1" a="1"/>
  <c r="N39" i="1" a="1"/>
  <c r="N102" i="6" a="1"/>
  <c r="N106" i="6" a="1"/>
  <c r="N153" i="1" a="1"/>
  <c r="N183" i="6" a="1"/>
  <c r="N42" i="1" a="1"/>
  <c r="N25" i="1" a="1"/>
  <c r="N149" i="6" a="1"/>
  <c r="N164" i="6" a="1"/>
  <c r="N113" i="6" a="1"/>
  <c r="N38" i="1" a="1"/>
  <c r="N69" i="6" a="1"/>
  <c r="N160" i="1" a="1"/>
  <c r="N63" i="1" a="1"/>
  <c r="N103" i="1" a="1"/>
  <c r="N82" i="6" a="1"/>
  <c r="N41" i="1" a="1"/>
  <c r="N33" i="6" a="1"/>
  <c r="N105" i="1" a="1"/>
  <c r="N101" i="1" a="1"/>
  <c r="N9" i="6" a="1"/>
  <c r="N92" i="1" a="1"/>
  <c r="N116" i="6" a="1"/>
  <c r="N129" i="1" a="1"/>
  <c r="N19" i="6" a="1"/>
  <c r="N40" i="1" a="1"/>
  <c r="N165" i="6" a="1"/>
  <c r="N66" i="6" a="1"/>
  <c r="N158" i="6" a="1"/>
  <c r="N149" i="1" a="1"/>
  <c r="N95" i="1" a="1"/>
  <c r="N104" i="6" a="1"/>
  <c r="N27" i="6" a="1"/>
  <c r="N110" i="6" a="1"/>
  <c r="N157" i="1" a="1"/>
  <c r="N62" i="6" a="1"/>
  <c r="N154" i="1" a="1"/>
  <c r="N32" i="1" a="1"/>
  <c r="N136" i="6" a="1"/>
  <c r="N147" i="1" a="1"/>
  <c r="N122" i="1" a="1"/>
  <c r="N133" i="6" a="1"/>
  <c r="N156" i="1" a="1"/>
  <c r="N78" i="1" a="1"/>
  <c r="N44" i="6" a="1"/>
  <c r="N100" i="6" a="1"/>
  <c r="N67" i="6" a="1"/>
  <c r="N102" i="1" a="1"/>
  <c r="N102" i="1" l="1"/>
  <c r="N67" i="6"/>
  <c r="N100" i="6"/>
  <c r="N44" i="6"/>
  <c r="N78" i="1"/>
  <c r="N156" i="1"/>
  <c r="N133" i="6"/>
  <c r="N122" i="1"/>
  <c r="N147" i="1"/>
  <c r="N136" i="6"/>
  <c r="N32" i="1"/>
  <c r="N154" i="1"/>
  <c r="N62" i="6"/>
  <c r="N157" i="1"/>
  <c r="N110" i="6"/>
  <c r="N27" i="6"/>
  <c r="N104" i="6"/>
  <c r="N95" i="1"/>
  <c r="N149" i="1"/>
  <c r="N158" i="6"/>
  <c r="N66" i="6"/>
  <c r="N165" i="6"/>
  <c r="N40" i="1"/>
  <c r="N19" i="6"/>
  <c r="N129" i="1"/>
  <c r="N116" i="6"/>
  <c r="N92" i="1"/>
  <c r="N9" i="6"/>
  <c r="N101" i="1"/>
  <c r="N105" i="1"/>
  <c r="N33" i="6"/>
  <c r="N41" i="1"/>
  <c r="N82" i="6"/>
  <c r="N103" i="1"/>
  <c r="N63" i="1"/>
  <c r="N160" i="1"/>
  <c r="N69" i="6"/>
  <c r="N38" i="1"/>
  <c r="N113" i="6"/>
  <c r="N164" i="6"/>
  <c r="N149" i="6"/>
  <c r="N25" i="1"/>
  <c r="N42" i="1"/>
  <c r="N183" i="6"/>
  <c r="N153" i="1"/>
  <c r="N106" i="6"/>
  <c r="N102" i="6"/>
  <c r="N39" i="1"/>
  <c r="N124" i="1"/>
  <c r="N157" i="6"/>
  <c r="N188" i="6"/>
  <c r="N80" i="1"/>
  <c r="N169" i="6"/>
  <c r="N138" i="6"/>
  <c r="N13" i="6"/>
  <c r="N65" i="6"/>
  <c r="N142" i="1"/>
  <c r="N91" i="1"/>
  <c r="N56" i="1"/>
  <c r="N43" i="6"/>
  <c r="N20" i="1"/>
  <c r="N159" i="1"/>
  <c r="N182" i="6"/>
  <c r="N84" i="6"/>
  <c r="N76" i="1"/>
  <c r="N145" i="1"/>
  <c r="N51" i="6"/>
  <c r="N152" i="6"/>
  <c r="N82" i="1"/>
  <c r="N67" i="1"/>
  <c r="N84" i="1"/>
  <c r="N64" i="1"/>
  <c r="N52" i="1"/>
  <c r="N18" i="6"/>
  <c r="N15" i="1"/>
  <c r="N29" i="1"/>
  <c r="N167" i="6"/>
  <c r="N72" i="6"/>
  <c r="N142" i="6"/>
  <c r="N23" i="6"/>
  <c r="N144" i="1"/>
  <c r="N76" i="6"/>
  <c r="N71" i="1"/>
  <c r="N28" i="6"/>
  <c r="N117" i="6"/>
  <c r="N86" i="6"/>
  <c r="N100" i="1"/>
  <c r="N130" i="6"/>
  <c r="N45" i="1"/>
  <c r="N36" i="1"/>
  <c r="N120" i="6"/>
  <c r="N137" i="6"/>
  <c r="N26" i="1"/>
  <c r="N92" i="6"/>
  <c r="N150" i="1"/>
  <c r="N148" i="1"/>
  <c r="N139" i="1"/>
  <c r="N163" i="1"/>
  <c r="N13" i="1"/>
  <c r="N64" i="6"/>
  <c r="N21" i="6"/>
  <c r="N50" i="6"/>
  <c r="N107" i="6"/>
  <c r="N75" i="1"/>
  <c r="N111" i="1"/>
  <c r="N129" i="6"/>
  <c r="N98" i="1"/>
  <c r="N52" i="6"/>
  <c r="N9" i="1"/>
  <c r="N136" i="1"/>
  <c r="N65" i="1"/>
  <c r="N55" i="6"/>
  <c r="N37" i="6"/>
  <c r="N131" i="1"/>
  <c r="N115" i="6"/>
  <c r="N133" i="1"/>
  <c r="N117" i="1"/>
  <c r="N127" i="1"/>
  <c r="N179" i="6"/>
  <c r="N56" i="6"/>
  <c r="N144" i="6"/>
  <c r="N109" i="6"/>
  <c r="N81" i="6"/>
  <c r="N187" i="6"/>
  <c r="N127" i="6"/>
  <c r="N115" i="1"/>
  <c r="N79" i="6"/>
  <c r="N150" i="6"/>
  <c r="N60" i="1"/>
  <c r="N111" i="6"/>
  <c r="N46" i="6"/>
  <c r="N126" i="6"/>
  <c r="N79" i="1"/>
  <c r="N148" i="6"/>
  <c r="N87" i="6"/>
  <c r="N74" i="1"/>
  <c r="N31" i="6"/>
  <c r="N19" i="1"/>
  <c r="N155" i="1"/>
  <c r="N17" i="1"/>
  <c r="N147" i="6"/>
  <c r="N31" i="1"/>
  <c r="N78" i="6"/>
  <c r="N96" i="6"/>
  <c r="N45" i="6"/>
  <c r="N95" i="6"/>
  <c r="N151" i="1"/>
  <c r="N123" i="6"/>
  <c r="N73" i="1"/>
  <c r="N51" i="1"/>
  <c r="N75" i="6"/>
  <c r="N59" i="1"/>
  <c r="N94" i="1"/>
  <c r="N89" i="1"/>
  <c r="N146" i="1"/>
  <c r="N22" i="6"/>
  <c r="N181" i="6"/>
  <c r="N125" i="1"/>
  <c r="N121" i="6"/>
  <c r="N186" i="6"/>
  <c r="N25" i="6"/>
  <c r="N134" i="6"/>
  <c r="N101" i="6"/>
  <c r="N185" i="6"/>
  <c r="N27" i="1"/>
  <c r="N23" i="1"/>
  <c r="N88" i="1"/>
  <c r="N34" i="6"/>
  <c r="N119" i="1"/>
  <c r="N14" i="6"/>
  <c r="N125" i="6"/>
  <c r="N20" i="6"/>
  <c r="N178" i="6"/>
  <c r="N12" i="1"/>
  <c r="N176" i="6"/>
  <c r="N68" i="6"/>
  <c r="N97" i="6"/>
  <c r="N123" i="1"/>
  <c r="N106" i="1"/>
  <c r="N110" i="1"/>
  <c r="N37" i="1"/>
  <c r="N126" i="1"/>
  <c r="N180" i="6"/>
  <c r="N86" i="1"/>
  <c r="N108" i="1"/>
  <c r="N30" i="1"/>
  <c r="N58" i="1"/>
  <c r="N114" i="1"/>
  <c r="N88" i="6"/>
  <c r="N96" i="1"/>
  <c r="N120" i="1"/>
  <c r="N59" i="6"/>
  <c r="N12" i="6"/>
  <c r="N68" i="1"/>
  <c r="N130" i="1"/>
  <c r="N63" i="6"/>
  <c r="N10" i="1"/>
  <c r="N107" i="1"/>
  <c r="N10" i="6"/>
  <c r="N93" i="1"/>
  <c r="N164" i="1"/>
  <c r="N17" i="6"/>
  <c r="N161" i="6"/>
  <c r="N103" i="6"/>
  <c r="N138" i="1"/>
  <c r="N61" i="1"/>
  <c r="N118" i="6"/>
  <c r="N112" i="1"/>
  <c r="N152" i="1"/>
  <c r="N158" i="1"/>
  <c r="N177" i="6"/>
  <c r="N170" i="6"/>
  <c r="N35" i="1"/>
  <c r="N55" i="1"/>
  <c r="N143" i="6"/>
  <c r="N69" i="1"/>
  <c r="N74" i="6"/>
  <c r="N71" i="6"/>
  <c r="N132" i="6"/>
  <c r="N72" i="1"/>
  <c r="N35" i="6"/>
  <c r="N109" i="1"/>
  <c r="N94" i="6"/>
  <c r="N18" i="1"/>
  <c r="N98" i="6"/>
  <c r="N128" i="1"/>
  <c r="N172" i="6"/>
  <c r="N90" i="6"/>
  <c r="N90" i="1"/>
  <c r="N97" i="1"/>
  <c r="N83" i="1"/>
  <c r="N40" i="6"/>
  <c r="N160" i="6"/>
  <c r="N36" i="6"/>
  <c r="N50" i="1"/>
  <c r="N16" i="1"/>
  <c r="N22" i="1"/>
  <c r="N116" i="1"/>
  <c r="N83" i="6"/>
  <c r="N146" i="6"/>
  <c r="N184" i="6"/>
  <c r="N89" i="6"/>
  <c r="N141" i="6"/>
  <c r="N53" i="1"/>
  <c r="N173" i="6"/>
  <c r="N155" i="6"/>
  <c r="N124" i="6"/>
  <c r="N61" i="6"/>
  <c r="N119" i="6"/>
  <c r="N77" i="6"/>
  <c r="N121" i="1"/>
  <c r="N114" i="6"/>
  <c r="N38" i="6"/>
  <c r="N42" i="6"/>
  <c r="N139" i="6"/>
  <c r="N137" i="1"/>
  <c r="N168" i="6"/>
  <c r="N11" i="1"/>
  <c r="N163" i="6"/>
  <c r="N156" i="6"/>
  <c r="N87" i="1"/>
  <c r="N85" i="1"/>
  <c r="N174" i="6"/>
  <c r="N14" i="1"/>
  <c r="N162" i="1"/>
  <c r="N99" i="6"/>
  <c r="N15" i="6"/>
  <c r="N66" i="1"/>
  <c r="N29" i="6"/>
  <c r="N48" i="6"/>
  <c r="N49" i="1"/>
  <c r="N85" i="6"/>
  <c r="N30" i="6"/>
  <c r="N34" i="1"/>
  <c r="N162" i="6"/>
  <c r="N33" i="1"/>
  <c r="N132" i="1"/>
  <c r="N11" i="6"/>
  <c r="N16" i="6"/>
  <c r="N189" i="6"/>
  <c r="N47" i="1"/>
  <c r="N39" i="6"/>
  <c r="N153" i="6"/>
  <c r="N48" i="1"/>
  <c r="N190" i="6"/>
  <c r="N112" i="6"/>
  <c r="N81" i="1"/>
  <c r="N143" i="1"/>
  <c r="N49" i="6"/>
  <c r="N166" i="6"/>
  <c r="N99" i="1"/>
  <c r="N57" i="6"/>
  <c r="N122" i="6"/>
  <c r="N26" i="6"/>
  <c r="N46" i="1"/>
  <c r="N54" i="1"/>
  <c r="N113" i="1"/>
  <c r="N140" i="6"/>
  <c r="N175" i="6"/>
  <c r="N58" i="6"/>
  <c r="N91" i="6"/>
  <c r="N53" i="6"/>
  <c r="N24" i="1"/>
  <c r="N73" i="6"/>
  <c r="N161" i="1"/>
  <c r="N41" i="6"/>
  <c r="N108" i="6"/>
  <c r="N70" i="6"/>
  <c r="N60" i="6"/>
  <c r="N44" i="1"/>
  <c r="N134" i="1"/>
  <c r="N145" i="6"/>
  <c r="N70" i="1"/>
  <c r="N140" i="1"/>
  <c r="N57" i="1"/>
  <c r="N171" i="6"/>
  <c r="N32" i="6"/>
  <c r="N131" i="6"/>
  <c r="N135" i="1"/>
  <c r="N118" i="1"/>
  <c r="N21" i="1"/>
  <c r="N128" i="6"/>
  <c r="N159" i="6"/>
  <c r="N93" i="6"/>
  <c r="N62" i="1"/>
  <c r="N141" i="1"/>
  <c r="N151" i="6"/>
  <c r="N47" i="6"/>
  <c r="N80" i="6"/>
  <c r="N104" i="1"/>
  <c r="N77" i="1"/>
  <c r="N43" i="1"/>
  <c r="N154" i="6"/>
  <c r="N54" i="6"/>
  <c r="N135" i="6"/>
  <c r="N10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<sst xmlns="http://schemas.openxmlformats.org/spreadsheetml/2006/main" count="306" uniqueCount="177">
  <si>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</si>
  <si>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</si>
  <si>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</si>
  <si>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</si>
  <si>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</si>
  <si>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</si>
  <si>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</si>
  <si>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</si>
  <si>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</si>
  <si>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</si>
  <si>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</si>
  <si>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</si>
  <si>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</si>
  <si>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</si>
  <si>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</si>
  <si>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</si>
  <si>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</si>
  <si>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</si>
  <si>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</si>
  <si>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</si>
  <si>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</si>
  <si>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</si>
  <si>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</si>
  <si>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</si>
  <si>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</si>
  <si>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</si>
  <si>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</si>
  <si>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</si>
  <si>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</si>
  <si>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</si>
  <si>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</si>
  <si>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</si>
  <si>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</si>
  <si>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</si>
  <si>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</si>
  <si>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</si>
  <si>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</si>
  <si>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</si>
  <si>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</si>
  <si>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</si>
  <si>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</si>
  <si>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</si>
  <si>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</si>
  <si>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</si>
  <si>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</si>
  <si>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</si>
  <si>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</si>
  <si>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</si>
  <si>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</si>
  <si>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</si>
  <si>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</si>
  <si>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</si>
  <si>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</si>
  <si>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</si>
  <si>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</si>
  <si>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</si>
  <si>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</si>
  <si>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</si>
  <si>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</si>
  <si>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</si>
  <si>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</si>
  <si>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Hamburg Open - Hamburg, World Tour, GER, Clay, 18/05/2026, ˆ2.219M, ATP 500                                                                                                                                                                                                                                                        </t>
  </si>
  <si>
    <t>Tommy Paul</t>
  </si>
  <si>
    <t>USA</t>
  </si>
  <si>
    <t>Tomas Martin Etcheverry</t>
  </si>
  <si>
    <t>ARG</t>
  </si>
  <si>
    <t>Daniel Altmaier</t>
  </si>
  <si>
    <t>GER</t>
  </si>
  <si>
    <t>Ben Shelton</t>
  </si>
  <si>
    <t>Felix Auger Aliassime</t>
  </si>
  <si>
    <t>CAN</t>
  </si>
  <si>
    <t>Vit Kopriva</t>
  </si>
  <si>
    <t>CZE</t>
  </si>
  <si>
    <t>Aleksandar Kovacevic</t>
  </si>
  <si>
    <t>Arthur Gea</t>
  </si>
  <si>
    <t>FRA</t>
  </si>
  <si>
    <t>Flavio Cobolli</t>
  </si>
  <si>
    <t>ITA</t>
  </si>
  <si>
    <t>Ignacio Buse</t>
  </si>
  <si>
    <t>PER</t>
  </si>
  <si>
    <t>Justin Engel</t>
  </si>
  <si>
    <t>Ugo Humbert</t>
  </si>
  <si>
    <t>Hugo Gaston</t>
  </si>
  <si>
    <t>Karen Khachanov</t>
  </si>
  <si>
    <t>RUS</t>
  </si>
  <si>
    <t>Luciano Darderi</t>
  </si>
  <si>
    <t>Roman Andres Burruchaga</t>
  </si>
  <si>
    <t xml:space="preserve">Gonet Geneva Open - Geneva, World Tour, SUI, Clay, 18/05/2026, ˆ612K, ATP 250                                                                                                                                                                                                                                                        </t>
  </si>
  <si>
    <t>Alexei Popyrin</t>
  </si>
  <si>
    <t>AUS</t>
  </si>
  <si>
    <t>Clement Tabur</t>
  </si>
  <si>
    <t>Adrian Mannarino</t>
  </si>
  <si>
    <t>Raphael Collignon</t>
  </si>
  <si>
    <t>BEL</t>
  </si>
  <si>
    <t>Jenson Brooksby</t>
  </si>
  <si>
    <t>Casper Ruud</t>
  </si>
  <si>
    <t>NOR</t>
  </si>
  <si>
    <t>Nishesh Basavareddy</t>
  </si>
  <si>
    <t>Jaume Antoni Munar Clar</t>
  </si>
  <si>
    <t>ESP</t>
  </si>
  <si>
    <t>Laslo Djere</t>
  </si>
  <si>
    <t>SRB</t>
  </si>
  <si>
    <t>Juan Manuel Cerundolo</t>
  </si>
  <si>
    <t xml:space="preserve">Internationaux de Strasbourg - Strasbourg, World Tour, FRA, Clay, 18/05/2026, $1.206M, WTA 500                                                                                                                                                                                                                                                        </t>
  </si>
  <si>
    <t>Magdalena Frech</t>
  </si>
  <si>
    <t>POL</t>
  </si>
  <si>
    <t>Leylah Annie Fernandez</t>
  </si>
  <si>
    <t>Peyton Stearns</t>
  </si>
  <si>
    <t>Daria Kasatkina</t>
  </si>
  <si>
    <t>UKR</t>
  </si>
  <si>
    <t>Ann Li</t>
  </si>
  <si>
    <t>Ekaterina Alexandrova</t>
  </si>
  <si>
    <t>Shuai Zhang</t>
  </si>
  <si>
    <t>CHN</t>
  </si>
  <si>
    <t>Cristina Bucsa</t>
  </si>
  <si>
    <t>Diane Parry</t>
  </si>
  <si>
    <t>Emma Raducanu</t>
  </si>
  <si>
    <t>GBR</t>
  </si>
  <si>
    <t xml:space="preserve">Grand Prix De SAR La Princesse Lalla Meryem - Rabat, World Tour, MAR, Clay, 18/05/2026, $283K, WTA 250                                                                                                                                                                                                                                                        </t>
  </si>
  <si>
    <t>Janice Tjen</t>
  </si>
  <si>
    <t>INA</t>
  </si>
  <si>
    <t>N/A</t>
  </si>
  <si>
    <t>Caijsa Wilda Hennemann</t>
  </si>
  <si>
    <t>SWE</t>
  </si>
  <si>
    <t>Tereza Martincova</t>
  </si>
  <si>
    <t>Maria Camila Osorio Serrano</t>
  </si>
  <si>
    <t>COL</t>
  </si>
  <si>
    <t>Sada Nahimana</t>
  </si>
  <si>
    <t>BDI</t>
  </si>
  <si>
    <t>Ajla Tomljanovic</t>
  </si>
  <si>
    <t>Yuliia Starodubtseva</t>
  </si>
  <si>
    <t>Angela Fita Boluda</t>
  </si>
  <si>
    <t>Emiliana Arango</t>
  </si>
  <si>
    <t>Ella Seidel</t>
  </si>
  <si>
    <t>Yasmine Kabbaj</t>
  </si>
  <si>
    <t>MAR</t>
  </si>
  <si>
    <t>Berfu Cengiz</t>
  </si>
  <si>
    <t>TUR</t>
  </si>
  <si>
    <t>Diae El Jardi</t>
  </si>
  <si>
    <t>&gt;900</t>
  </si>
  <si>
    <t>Tatjana Maria</t>
  </si>
  <si>
    <t>Francesca Jones</t>
  </si>
  <si>
    <t>Yelyzaveta Kotliar</t>
  </si>
  <si>
    <t>Lisa Zaar</t>
  </si>
  <si>
    <t>Jessica Bouzas Maneiro</t>
  </si>
  <si>
    <t>Victoria Mboko</t>
  </si>
  <si>
    <t>Lois Boisson</t>
  </si>
  <si>
    <t>Next week's Tournaments: French Open</t>
  </si>
  <si>
    <t>x</t>
  </si>
  <si>
    <r>
      <t xml:space="preserve">1st meeting. 12 month clay win %'s are even. Tabur leads in 2026.
Popyrin reached the Quarter final last year.
3rd Round in Rome 2026, Quarter finals in Houston 2026, 4th Round at the </t>
    </r>
    <r>
      <rPr>
        <sz val="12"/>
        <color rgb="FFFF0000"/>
        <rFont val="Calibri"/>
        <family val="2"/>
        <scheme val="minor"/>
      </rPr>
      <t>French Open</t>
    </r>
    <r>
      <rPr>
        <sz val="12"/>
        <color theme="1"/>
        <rFont val="Calibri"/>
        <family val="2"/>
        <scheme val="minor"/>
      </rPr>
      <t xml:space="preserve"> 2025.
Tabur has come through the qual rounds. 
CH title in April. 
12 month stats and 2026 stats favour Popyrin on serve.
</t>
    </r>
    <r>
      <rPr>
        <b/>
        <sz val="12"/>
        <color theme="1"/>
        <rFont val="Calibri"/>
        <family val="2"/>
        <scheme val="minor"/>
      </rPr>
      <t xml:space="preserve">Back Popyrin around 1.85 to 2.00 and remove liability at 1.50. </t>
    </r>
  </si>
  <si>
    <r>
      <t xml:space="preserve">1st meeting. Clay win %'s favour Basavareddy. 
Basavareddy has come through the qual rounds.
CH title in April. 2nd round in Houston 2026.
Munar lost in the 1st round last season. 
2nd round in Madrid 2026. 2nd round of the </t>
    </r>
    <r>
      <rPr>
        <sz val="12"/>
        <color rgb="FFFF0000"/>
        <rFont val="Calibri"/>
        <family val="2"/>
        <scheme val="minor"/>
      </rPr>
      <t xml:space="preserve">French Open </t>
    </r>
    <r>
      <rPr>
        <sz val="12"/>
        <color theme="1"/>
        <rFont val="Calibri"/>
        <family val="2"/>
        <scheme val="minor"/>
      </rPr>
      <t xml:space="preserve">2025.
Recent performances are a little better for Basavareddy. Fair chance of 3 sets. 
</t>
    </r>
    <r>
      <rPr>
        <b/>
        <sz val="12"/>
        <color theme="1"/>
        <rFont val="Calibri"/>
        <family val="2"/>
        <scheme val="minor"/>
      </rPr>
      <t>Lay Munar around 1.30 and remove liability at 1.60. Back Munar around 2.00 to 2.20 and remove liability at 1.60.</t>
    </r>
  </si>
  <si>
    <r>
      <t xml:space="preserve">H2H 1-1. Most recent Jan 2023, hard, Brooksby in 4. Ruud won on clay in 2022, 2 sets. Clay win %'s strongly favour Ruud.
Brooksby lost in the qual rounds last year.
2nd round of the </t>
    </r>
    <r>
      <rPr>
        <sz val="12"/>
        <color rgb="FFFF0000"/>
        <rFont val="Calibri"/>
        <family val="2"/>
        <scheme val="minor"/>
      </rPr>
      <t>French Open</t>
    </r>
    <r>
      <rPr>
        <sz val="12"/>
        <color theme="1"/>
        <rFont val="Calibri"/>
        <family val="2"/>
        <scheme val="minor"/>
      </rPr>
      <t xml:space="preserve"> 2025.
Ruud reached the Final in Rome 2026, Quarter finals in Madrid 2026, 3rd Round in Monte Carlo 2026.
</t>
    </r>
    <r>
      <rPr>
        <b/>
        <sz val="12"/>
        <color theme="1"/>
        <rFont val="Calibri"/>
        <family val="2"/>
        <scheme val="minor"/>
      </rPr>
      <t>Back Ruud above 1.70 or if he loses set 1.</t>
    </r>
  </si>
  <si>
    <r>
      <t xml:space="preserve">1st meeting. Clay win %'s strongly favour Collignon.
Mannarino lost his last 13 clay matches. He won 5 sets in those matches.
Collignon plays mostly Challengers. CH final in May. CH title in April. CH semi in Aug.
</t>
    </r>
    <r>
      <rPr>
        <b/>
        <sz val="12"/>
        <color theme="1"/>
        <rFont val="Calibri"/>
        <family val="2"/>
        <scheme val="minor"/>
      </rPr>
      <t>Back Collignon if he loses set 1.</t>
    </r>
  </si>
  <si>
    <r>
      <t xml:space="preserve">1st meeting. 12 month clay win %'s are even. 
Djere won a CH title and q final in May. 
Cerundolo won a CH title last week. He reached the Quarter finals in Rio de Janeiro 2026, Final in Gstaad 2025.
12 month CH stats favour Djere overall. Good chance of 3 sets. 
</t>
    </r>
    <r>
      <rPr>
        <b/>
        <sz val="12"/>
        <color theme="1"/>
        <rFont val="Calibri"/>
        <family val="2"/>
        <scheme val="minor"/>
      </rPr>
      <t xml:space="preserve">Lay Cerundolo around 1.55 and remove liability at 2.00. </t>
    </r>
  </si>
  <si>
    <r>
      <t xml:space="preserve">Raducanu 1-0 (Apr 2024, clay, 3rd set tie break). Clay win %'s slightly favour Raducanu.
Parry reached the 2nd round last year. 
Parry won a CH title last week. 2nd round in Hamburg 2025.
Raducanu reached the 2nd round last season. 
2nd round of the </t>
    </r>
    <r>
      <rPr>
        <sz val="12"/>
        <color rgb="FFFF0000"/>
        <rFont val="Calibri"/>
        <family val="2"/>
        <scheme val="minor"/>
      </rPr>
      <t>French Open</t>
    </r>
    <r>
      <rPr>
        <sz val="12"/>
        <color theme="1"/>
        <rFont val="Calibri"/>
        <family val="2"/>
        <scheme val="minor"/>
      </rPr>
      <t xml:space="preserve"> 2025. She has not played on clay since. 
Raducanu has played well this year when fit. She is again having injury issues. She has not played since March. Its impossible to know what shape she is in.
</t>
    </r>
    <r>
      <rPr>
        <b/>
        <sz val="12"/>
        <color theme="1"/>
        <rFont val="Calibri"/>
        <family val="2"/>
        <scheme val="minor"/>
      </rPr>
      <t xml:space="preserve">Lay Raducanu around 1.55 and remove liability at 2.00. </t>
    </r>
  </si>
  <si>
    <r>
      <t xml:space="preserve">Zhang 3-0. Most recent Aug 2022, hard, 2 sets. She won on grass in 2022, 2 sets. She won on clay in 2021, 2 sets. Clay win %'s favour Zhang.
Zhang lost in the qual rounds. 
2nd round in Madrid 2026. 
Bucsa lost in the qual round last season. She won 2 of her last 10 on clay.
Lay Bucsa around 1.40 and remove liability at 1.80. 
</t>
    </r>
    <r>
      <rPr>
        <b/>
        <sz val="12"/>
        <color theme="1"/>
        <rFont val="Calibri"/>
        <family val="2"/>
        <scheme val="minor"/>
      </rPr>
      <t>Both player are poor on clay. Be careful with stake size.</t>
    </r>
  </si>
  <si>
    <r>
      <t xml:space="preserve">Alexandrova 2-0. Most recent Oct 2025, hard, 2 sets. She won on clay in April 2025, 2 sets. Clay win %'s slightly favour LI.
Li had an easy win over Joint in the 1st round.
She reached the 2nd round in Rome 2026. 4th Round in Madrid 2026, Quarter finals in Rouen 2026, Quarter finals in Rabat 2025.
Alexandrova reached the Quarter finals in Hamburg 2025, 4th Round at the </t>
    </r>
    <r>
      <rPr>
        <sz val="12"/>
        <color rgb="FFFF0000"/>
        <rFont val="Calibri"/>
        <family val="2"/>
        <scheme val="minor"/>
      </rPr>
      <t>French Open</t>
    </r>
    <r>
      <rPr>
        <sz val="12"/>
        <color theme="1"/>
        <rFont val="Calibri"/>
        <family val="2"/>
        <scheme val="minor"/>
      </rPr>
      <t xml:space="preserve"> 2025.
12 month stats favour Alexandrova overall. 2026 stats favour Li.
Good chance of 3 sets. 
Alexandrova can be inconsistent. if she is near her best, she wins.
</t>
    </r>
    <r>
      <rPr>
        <b/>
        <sz val="12"/>
        <color theme="1"/>
        <rFont val="Calibri"/>
        <family val="2"/>
        <scheme val="minor"/>
      </rPr>
      <t xml:space="preserve">Lay Li around 1.60 and remove liability at 2.10. </t>
    </r>
  </si>
  <si>
    <r>
      <t xml:space="preserve">Kasatkina 4-2. Most recent Jan 2025, hard, Kasatkina in 3. Stearns won on hard in Aug 2024, 2 sets. Stearns won on clay in May 2024, 2 sets. Kasatkina won on clay in 2023, 2 sets. Clay win %'s favour Kasatkina.
Stearns had an easy win over Sakkari in the 1st round. 
She reached the 2nd round in Rome 2026. 2nd round in Madrid 2026. 3rd round in Charleston 2026. Semi final in Rome 2025.
Kasatkina lost in the 1st round last year. This week, she has come through the qual rounds. 2 sets win over Samsonova in the 1st round.
4th Round at the </t>
    </r>
    <r>
      <rPr>
        <sz val="12"/>
        <color rgb="FFFF0000"/>
        <rFont val="Calibri"/>
        <family val="2"/>
        <scheme val="minor"/>
      </rPr>
      <t>French Open</t>
    </r>
    <r>
      <rPr>
        <sz val="12"/>
        <color theme="1"/>
        <rFont val="Calibri"/>
        <family val="2"/>
        <scheme val="minor"/>
      </rPr>
      <t xml:space="preserve"> 2025.
12 month stats favour Stearns on serve. 
</t>
    </r>
    <r>
      <rPr>
        <b/>
        <sz val="12"/>
        <color theme="1"/>
        <rFont val="Calibri"/>
        <family val="2"/>
        <scheme val="minor"/>
      </rPr>
      <t xml:space="preserve">Lay Kasatkina around 1.50 and remove liability at 1.95. </t>
    </r>
  </si>
  <si>
    <r>
      <t xml:space="preserve">1st meeting. Clay win %'s favour Fernandez.
Frech lost in the 1st round last year. 2 sets win over Gibson in the 1st round. 
2nd round of the French Open 2025.
Fernandez lost in the 1st round last season. 2 sets win over Jeanjean in the 1st round.
Quarter finals in Madrid 2026, Quarter finals in Stuttgart 2026.
12 month and 2026 stats are stronger for Fernandez.
</t>
    </r>
    <r>
      <rPr>
        <b/>
        <sz val="12"/>
        <color theme="1"/>
        <rFont val="Calibri"/>
        <family val="2"/>
        <scheme val="minor"/>
      </rPr>
      <t>Back Fernandez around 1.85 to 2.00 and remove liability at 1.50.</t>
    </r>
  </si>
  <si>
    <r>
      <t xml:space="preserve">1st meeting. Clay win %'s are even. 
Mboko reached the 3rd round of the French Open 2025. She had played just 1 clay match in 2026.
Boisson had a 2 sets win over Wang in the 1st round.
She won the title in Hamburg 2025. Semi final of the French Open.
She has recently returned from injury. She had played 3 matches in 2026. Her match fitness will have improved a little.
12 month stats favour Mboko on serve. Boisson missed most of the last 12 months. 
</t>
    </r>
    <r>
      <rPr>
        <b/>
        <sz val="12"/>
        <color theme="1"/>
        <rFont val="Calibri"/>
        <family val="2"/>
        <scheme val="minor"/>
      </rPr>
      <t xml:space="preserve">Lay Mboko around 1.25 and remove liability at 1.50. Back Mboko around 1.95 to 2.20 and remove liability at 1.65. </t>
    </r>
  </si>
  <si>
    <r>
      <t xml:space="preserve">1st meeting. Clay win %'s favour Cobolli.
Cobolli won the title last year.
Quarter finals in Madrid 2026, Final in Munich 2026, 3rd Round at the </t>
    </r>
    <r>
      <rPr>
        <sz val="12"/>
        <color rgb="FFFF0000"/>
        <rFont val="Calibri"/>
        <family val="2"/>
        <scheme val="minor"/>
      </rPr>
      <t>French</t>
    </r>
    <r>
      <rPr>
        <sz val="12"/>
        <color theme="1"/>
        <rFont val="Calibri"/>
        <family val="2"/>
        <scheme val="minor"/>
      </rPr>
      <t xml:space="preserve"> </t>
    </r>
    <r>
      <rPr>
        <sz val="12"/>
        <color rgb="FFFF0000"/>
        <rFont val="Calibri"/>
        <family val="2"/>
        <scheme val="minor"/>
      </rPr>
      <t>Open</t>
    </r>
    <r>
      <rPr>
        <sz val="12"/>
        <color theme="1"/>
        <rFont val="Calibri"/>
        <family val="2"/>
        <scheme val="minor"/>
      </rPr>
      <t xml:space="preserve"> 2025.
Buse has come through the qual rounds. 
Semi finals in Rio de Janeiro 2026, Semi finals in Gstaad 2025.
12 month ATP stats favour Buse on serve. 2026 stats favour Cobolli on serve.
</t>
    </r>
    <r>
      <rPr>
        <b/>
        <sz val="12"/>
        <color theme="1"/>
        <rFont val="Calibri"/>
        <family val="2"/>
        <scheme val="minor"/>
      </rPr>
      <t>Back Cobolli around 2.20 to 2.30 and remove liability at 1.70.</t>
    </r>
  </si>
  <si>
    <r>
      <t xml:space="preserve">Darderi 1-0 (Oct 2023, clay, 2 sets). Clay win %'s favour Darderi. 
Darderi reached the Quarter final last year. 
Semi finals in Rome 2026, Semi finals in Marrakech 2026, Title in Santiago 2026, Final in Buenos Aires 2026, Title in Umag 2025, Title in Bastad 2025.
Burruchaga reached the Final in Houston 2026, Quarter finals in Gstaad 2025.
12 month stats and 2026 stats favour Darderi on serve.
</t>
    </r>
    <r>
      <rPr>
        <b/>
        <sz val="12"/>
        <color theme="1"/>
        <rFont val="Calibri"/>
        <family val="2"/>
        <scheme val="minor"/>
      </rPr>
      <t xml:space="preserve">Back Darderi around 1.90 to 2.10 and remove liability at 1.55. </t>
    </r>
  </si>
  <si>
    <r>
      <t xml:space="preserve">Gea 1-0 (May 2026, clay, 3 sets). Clay win %'s favour Gea.
Kovacevic lost in the 1st round as qualifier last year. This week, he lost to Gea in the qual rounds.
He had not won a main draw ATP clay match in the last year.
Gea has come through the qual rounds. 
CH final and semi in March. 
12 month CH stats favour Gea.
</t>
    </r>
    <r>
      <rPr>
        <b/>
        <sz val="12"/>
        <color theme="1"/>
        <rFont val="Calibri"/>
        <family val="2"/>
        <scheme val="minor"/>
      </rPr>
      <t>Back Gea around 2.20 to 2.30 and remove liability at 1.75.</t>
    </r>
  </si>
  <si>
    <r>
      <t xml:space="preserve">1st meeting. Clay win %'s are even. 
Aliassime reached the Semi final last year.
Quarter finals in Monte Carlo 2026.
Kopriva reached the 4th Round in Madrid 2026, Quarter finals in Munich 2026, Semi finals in Rio de Janeiro 2026, Quarter finals in Buenos Aires 2026.
12 month stats and stats for their last 10 favour Aliassime on serve. 
</t>
    </r>
    <r>
      <rPr>
        <b/>
        <sz val="12"/>
        <color theme="1"/>
        <rFont val="Calibri"/>
        <family val="2"/>
        <scheme val="minor"/>
      </rPr>
      <t xml:space="preserve">Back Aliassime around 1.95 to 2.20 and remove liability at 1.65. </t>
    </r>
  </si>
  <si>
    <r>
      <t xml:space="preserve">1st meeting. Clay win %'s favour Khachanov. 
Gaston lost in the qual rounds. 
2nd round in Bastad 2025. 2nd round of the </t>
    </r>
    <r>
      <rPr>
        <sz val="12"/>
        <color rgb="FFFF0000"/>
        <rFont val="Calibri"/>
        <family val="2"/>
        <scheme val="minor"/>
      </rPr>
      <t>French</t>
    </r>
    <r>
      <rPr>
        <sz val="12"/>
        <color theme="1"/>
        <rFont val="Calibri"/>
        <family val="2"/>
        <scheme val="minor"/>
      </rPr>
      <t xml:space="preserve"> </t>
    </r>
    <r>
      <rPr>
        <sz val="12"/>
        <color rgb="FFFF0000"/>
        <rFont val="Calibri"/>
        <family val="2"/>
        <scheme val="minor"/>
      </rPr>
      <t>Open</t>
    </r>
    <r>
      <rPr>
        <sz val="12"/>
        <color theme="1"/>
        <rFont val="Calibri"/>
        <family val="2"/>
        <scheme val="minor"/>
      </rPr>
      <t xml:space="preserve"> 2025. 
Khachanov reached the Quarter finals in Rome 2026, 3rd Round at the </t>
    </r>
    <r>
      <rPr>
        <sz val="12"/>
        <color rgb="FFFF0000"/>
        <rFont val="Calibri"/>
        <family val="2"/>
        <scheme val="minor"/>
      </rPr>
      <t>French</t>
    </r>
    <r>
      <rPr>
        <sz val="12"/>
        <color theme="1"/>
        <rFont val="Calibri"/>
        <family val="2"/>
        <scheme val="minor"/>
      </rPr>
      <t xml:space="preserve"> </t>
    </r>
    <r>
      <rPr>
        <sz val="12"/>
        <color rgb="FFFF0000"/>
        <rFont val="Calibri"/>
        <family val="2"/>
        <scheme val="minor"/>
      </rPr>
      <t>Open</t>
    </r>
    <r>
      <rPr>
        <sz val="12"/>
        <color theme="1"/>
        <rFont val="Calibri"/>
        <family val="2"/>
        <scheme val="minor"/>
      </rPr>
      <t xml:space="preserve"> 2025.
12 month stats and stats for their last 10 are stronger for Khachanov on serve.
</t>
    </r>
    <r>
      <rPr>
        <b/>
        <sz val="12"/>
        <color theme="1"/>
        <rFont val="Calibri"/>
        <family val="2"/>
        <scheme val="minor"/>
      </rPr>
      <t>Back Khachanov above 1.70 or if he loses set 1.</t>
    </r>
  </si>
  <si>
    <r>
      <t xml:space="preserve">1st meeting. Clay win %'s favour Humbert.
Engel reached the 2nd round last year.
2nd round in Hamburg 2025.
Humbert reached the 3rd round in Rome 2026. 2nd round in Monte Carlo 2026. 2nd round of the </t>
    </r>
    <r>
      <rPr>
        <sz val="12"/>
        <color rgb="FFFF0000"/>
        <rFont val="Calibri"/>
        <family val="2"/>
        <scheme val="minor"/>
      </rPr>
      <t>French Open</t>
    </r>
    <r>
      <rPr>
        <sz val="12"/>
        <color theme="1"/>
        <rFont val="Calibri"/>
        <family val="2"/>
        <scheme val="minor"/>
      </rPr>
      <t xml:space="preserve"> 2025.
12 month stats and stats for their last 10 favour Humbert on serve.
</t>
    </r>
    <r>
      <rPr>
        <b/>
        <sz val="12"/>
        <color theme="1"/>
        <rFont val="Calibri"/>
        <family val="2"/>
        <scheme val="minor"/>
      </rPr>
      <t>Back Humbert around 1.75 to 1.90 and remove liability at 1.45.</t>
    </r>
  </si>
  <si>
    <r>
      <t xml:space="preserve">Paul 2-0. Most recent Apr 2026, clay, 2 sets. He won on hard in 2026, 2 sets.
Paul had an easy win over Quinn in the 1st round.
He reached the 3rd round in Rome 2026. Title in Houston 2026. Quarter final of the </t>
    </r>
    <r>
      <rPr>
        <sz val="12"/>
        <color rgb="FFFF0000"/>
        <rFont val="Calibri"/>
        <family val="2"/>
        <scheme val="minor"/>
      </rPr>
      <t>French Open</t>
    </r>
    <r>
      <rPr>
        <sz val="12"/>
        <color theme="1"/>
        <rFont val="Calibri"/>
        <family val="2"/>
        <scheme val="minor"/>
      </rPr>
      <t xml:space="preserve"> 2025.
Etcheverry reached the Semi final last season. 2 sets win over Atmane in the 1st round. 
4th Round in Madrid 2026, 3rd Round in Monte Carlo 2026, Quarter finals in Houston 2026, Title in Rio de Janeiro 2026, Semi finals in Buenos Aires 2026.
12 month stats and stats for their last 10 favour Etcheverry.
</t>
    </r>
    <r>
      <rPr>
        <b/>
        <sz val="12"/>
        <color theme="1"/>
        <rFont val="Calibri"/>
        <family val="2"/>
        <scheme val="minor"/>
      </rPr>
      <t>Lay Paul around 1.30 and remove liability at 1.60. Good chance of 3 sets. Some value on Etcheverry but Paul probably edges it.</t>
    </r>
  </si>
  <si>
    <r>
      <t xml:space="preserve">1st meeting. Clay win %'s favour Shelton.
Altmaier lost in the 1st round last year. 2 sets win in the 1st round as favourite.
Quarter finals in Bucharest 2026, 4th Round at the </t>
    </r>
    <r>
      <rPr>
        <sz val="12"/>
        <color rgb="FFFF0000"/>
        <rFont val="Calibri"/>
        <family val="2"/>
        <scheme val="minor"/>
      </rPr>
      <t xml:space="preserve">French Open </t>
    </r>
    <r>
      <rPr>
        <sz val="12"/>
        <color theme="1"/>
        <rFont val="Calibri"/>
        <family val="2"/>
        <scheme val="minor"/>
      </rPr>
      <t xml:space="preserve">2025.
Shelton had a 3rd set tie break win over Giron in the 1st round. 
He won the Title in Munich 2026, 4th Round at the </t>
    </r>
    <r>
      <rPr>
        <sz val="12"/>
        <color rgb="FFFF0000"/>
        <rFont val="Calibri"/>
        <family val="2"/>
        <scheme val="minor"/>
      </rPr>
      <t>French Open</t>
    </r>
    <r>
      <rPr>
        <sz val="12"/>
        <color theme="1"/>
        <rFont val="Calibri"/>
        <family val="2"/>
        <scheme val="minor"/>
      </rPr>
      <t xml:space="preserve"> 2025.
12 month stats and 2026 stats favour Shelton on serve.
</t>
    </r>
    <r>
      <rPr>
        <b/>
        <sz val="12"/>
        <color theme="1"/>
        <rFont val="Calibri"/>
        <family val="2"/>
        <scheme val="minor"/>
      </rPr>
      <t>Back Shelton around 1.85 to 2.00 and remove liability at 1.50.</t>
    </r>
  </si>
  <si>
    <r>
      <t xml:space="preserve">1st meeting. Clay win %'s favour Jones.
Jones reached a CH q final in May. 2nd round in Madrid 2026. CH title in July. 
Kotliar gets a wild card entry.
She plays mostly ITF's. ITF title and semi in March. ITF semi in Feb.
</t>
    </r>
    <r>
      <rPr>
        <b/>
        <sz val="12"/>
        <color theme="1"/>
        <rFont val="Calibri"/>
        <family val="2"/>
        <scheme val="minor"/>
      </rPr>
      <t>Back Jones if she loses set 1.</t>
    </r>
  </si>
  <si>
    <r>
      <t xml:space="preserve">1st meeting. Clay win %'s favour Nahimana.
Nahimana gets a wild card entry. She reached the 2nd round as qualifier last year.
ITF finals in May and April. CH q final in Oct. 
Tomljanovic reached the Semi final last season. 
2nd round of the </t>
    </r>
    <r>
      <rPr>
        <sz val="12"/>
        <color rgb="FFFF0000"/>
        <rFont val="Calibri"/>
        <family val="2"/>
        <scheme val="minor"/>
      </rPr>
      <t>French Open</t>
    </r>
    <r>
      <rPr>
        <sz val="12"/>
        <color theme="1"/>
        <rFont val="Calibri"/>
        <family val="2"/>
        <scheme val="minor"/>
      </rPr>
      <t xml:space="preserve"> 2025. 
Tomljanovic has been in poor form this season. Nahimana is having some ITF success this season. 
</t>
    </r>
    <r>
      <rPr>
        <b/>
        <sz val="12"/>
        <color theme="1"/>
        <rFont val="Calibri"/>
        <family val="2"/>
        <scheme val="minor"/>
      </rPr>
      <t xml:space="preserve">Lay Tomljanovic around 1.15 and remove liability at 1.30. Chance of 3 sets. </t>
    </r>
  </si>
  <si>
    <r>
      <t xml:space="preserve">1st meeting. Clay win %'s favour Hennemann.
Tjen reached the 2nd round in Madrid. 
She doesn't play many clay events.
Hennemann plays mostly ITF's. 2 ITF q finals in May. ITF semi in March. 
Tjen probably has a slight edge here. 
</t>
    </r>
    <r>
      <rPr>
        <b/>
        <sz val="12"/>
        <color theme="1"/>
        <rFont val="Calibri"/>
        <family val="2"/>
        <scheme val="minor"/>
      </rPr>
      <t xml:space="preserve">Back Tjen around 1.95 to 2.20 and remove liability at 1.65. Be careful with stake size. </t>
    </r>
  </si>
  <si>
    <r>
      <t xml:space="preserve">1st meeting. Clay win %'s favour Kabbaj.
Kabbaj gets a wild card entry. She lost in the 1st round last year.
She had some ITF success in 2025 though has little clay success in 2026. 
Cengiz reached a CH 2nd round in May. Very little clay success in the last 12 months.
</t>
    </r>
    <r>
      <rPr>
        <b/>
        <sz val="12"/>
        <color theme="1"/>
        <rFont val="Calibri"/>
        <family val="2"/>
        <scheme val="minor"/>
      </rPr>
      <t xml:space="preserve">Lay Cengiz around 1.30 and remove liability at 1.60. Chance of 3 sets. </t>
    </r>
  </si>
  <si>
    <r>
      <t xml:space="preserve">H2H 1-1. Most recent Sep 2021, hard, Martincova in 2. Osorio won on clay in 2021, 2 sets. Clay win %'s favour Martincova.
Martincova lost in the qual round last year. 
Most of her matches have been in ITF's in the last 12 months.
Osorio reached the Semi final last season. 
CH semi last week. 2nd round in Madrid 2026. 2nd round in Bogota 2026. 
</t>
    </r>
    <r>
      <rPr>
        <b/>
        <sz val="12"/>
        <color theme="1"/>
        <rFont val="Calibri"/>
        <family val="2"/>
        <scheme val="minor"/>
      </rPr>
      <t>Back Osorio around 1.70 to 1.85 and remove liability at 1.45.</t>
    </r>
  </si>
  <si>
    <r>
      <t xml:space="preserve">1st meeting. Clayt win %'s favour Zaar.
Zaar has come through the qual rounds. 
ITF semi in April. ITF semi in Oct.
Maneiro reached the Quarter final last season.
CH semi in May. 2nd round in Madrid 2026. 2nd round in Bogota 2026. 3rd Round at the </t>
    </r>
    <r>
      <rPr>
        <sz val="12"/>
        <color rgb="FFFF0000"/>
        <rFont val="Calibri"/>
        <family val="2"/>
        <scheme val="minor"/>
      </rPr>
      <t>French Open</t>
    </r>
    <r>
      <rPr>
        <sz val="12"/>
        <color theme="1"/>
        <rFont val="Calibri"/>
        <family val="2"/>
        <scheme val="minor"/>
      </rPr>
      <t xml:space="preserve"> 2025.
</t>
    </r>
    <r>
      <rPr>
        <b/>
        <sz val="12"/>
        <color theme="1"/>
        <rFont val="Calibri"/>
        <family val="2"/>
        <scheme val="minor"/>
      </rPr>
      <t>Back Maneiro around 1.80 to 1.95 and remove liability at 1.50.</t>
    </r>
  </si>
  <si>
    <r>
      <t xml:space="preserve">Seidel 1-0 (Sep 2025, hard, 2 sets). Clay win %'s are fairly even.
Arango reached the 2nd round in Madrid 2026. Semi final in Bogota 2026. 2nd round of the </t>
    </r>
    <r>
      <rPr>
        <sz val="12"/>
        <color rgb="FFFF0000"/>
        <rFont val="Calibri"/>
        <family val="2"/>
        <scheme val="minor"/>
      </rPr>
      <t>French Open</t>
    </r>
    <r>
      <rPr>
        <sz val="12"/>
        <color theme="1"/>
        <rFont val="Calibri"/>
        <family val="2"/>
        <scheme val="minor"/>
      </rPr>
      <t xml:space="preserve"> 2025.
Seidel reached an ITF final last week. She played only a few clay matches in the last year.
12 month WTA stats favour Arango. Chance of 3 sets.
</t>
    </r>
    <r>
      <rPr>
        <b/>
        <sz val="12"/>
        <color theme="1"/>
        <rFont val="Calibri"/>
        <family val="2"/>
        <scheme val="minor"/>
      </rPr>
      <t xml:space="preserve">Lay Seidel around 1.50 and remove liability at 2.00. </t>
    </r>
  </si>
  <si>
    <r>
      <t xml:space="preserve">1st meeting. Clay win %'s are fairly even. 
Jardi gets a wild card entry. She lost in the qual round last year. 
She plays ITF's. Very little clay success in the last year.
Maria reached the 2nd round in Rome 2026. Semi finals in Rouen 2026. 2nd round in Bogota 2026.
</t>
    </r>
    <r>
      <rPr>
        <b/>
        <sz val="12"/>
        <color theme="1"/>
        <rFont val="Calibri"/>
        <family val="2"/>
        <scheme val="minor"/>
      </rPr>
      <t>Back Maria if she loses set 1.</t>
    </r>
  </si>
  <si>
    <r>
      <t xml:space="preserve">1st meeting. Clay win %'s favour Starodubtseva. 
Starodubtseva reached a CH semi last week. 
2nd round in Madrid 2026. Final in Charleston 2026, 3rd Round at the </t>
    </r>
    <r>
      <rPr>
        <sz val="12"/>
        <color rgb="FFFF0000"/>
        <rFont val="Calibri"/>
        <family val="2"/>
        <scheme val="minor"/>
      </rPr>
      <t>French</t>
    </r>
    <r>
      <rPr>
        <sz val="12"/>
        <color theme="1"/>
        <rFont val="Calibri"/>
        <family val="2"/>
        <scheme val="minor"/>
      </rPr>
      <t xml:space="preserve"> </t>
    </r>
    <r>
      <rPr>
        <sz val="12"/>
        <color rgb="FFFF0000"/>
        <rFont val="Calibri"/>
        <family val="2"/>
        <scheme val="minor"/>
      </rPr>
      <t>Open</t>
    </r>
    <r>
      <rPr>
        <sz val="12"/>
        <color theme="1"/>
        <rFont val="Calibri"/>
        <family val="2"/>
        <scheme val="minor"/>
      </rPr>
      <t xml:space="preserve"> 2025.
Boluda is an ITF player. ITF title in May. ITF final in April. ITF final in March. 
</t>
    </r>
    <r>
      <rPr>
        <b/>
        <sz val="12"/>
        <color theme="1"/>
        <rFont val="Calibri"/>
        <family val="2"/>
        <scheme val="minor"/>
      </rPr>
      <t>Lay Starodubtseva around 1.15 and remove liability at 1.30. Back Starodubtseva around 1.70 to 1.85 and remove liability at 1.35.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</si>
</sst>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sz val="12"/>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10" fillId="0" borderId="0"/>
    <xf numFmtId="0" fontId="9" fillId="0" borderId="0"/>
    <xf numFmtId="0" fontId="8" fillId="0" borderId="0"/>
    <xf numFmtId="0" fontId="7" fillId="0" borderId="0"/>
    <xf numFmtId="0" fontId="6" fillId="0" borderId="0"/>
    <xf numFmtId="0" fontId="19" fillId="0" borderId="0" applyNumberFormat="0" applyFill="0" applyBorder="0" applyAlignment="0" applyProtection="0"/>
    <xf numFmtId="0" fontId="3" fillId="0" borderId="0"/>
    <xf numFmtId="0" fontId="2" fillId="0" borderId="0"/>
  </cellStyleXfs>
  <cellXfs count="72">
    <xf numFmtId="0" fontId="0" fillId="0" borderId="0" xfId="0"/>
    <xf numFmtId="0" fontId="0" fillId="0" borderId="0" xfId="0" applyAlignment="1">
      <alignment horizontal="center"/>
    </xf>
    <xf numFmtId="0" fontId="0" fillId="0" borderId="0" xfId="0" applyAlignment="1">
      <alignment vertical="center"/>
    </xf>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2" fillId="0" borderId="0" xfId="0" applyFont="1"/>
    <xf numFmtId="2" fontId="12" fillId="0" borderId="0" xfId="0" applyNumberFormat="1" applyFont="1"/>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2" fillId="3" borderId="0" xfId="0" applyFont="1" applyFill="1" applyAlignment="1">
      <alignment horizontal="center"/>
    </xf>
    <xf numFmtId="0" fontId="12" fillId="4" borderId="0" xfId="0" applyFont="1" applyFill="1" applyAlignment="1">
      <alignment horizontal="center"/>
    </xf>
    <xf numFmtId="2" fontId="12" fillId="4" borderId="0" xfId="0" applyNumberFormat="1" applyFont="1" applyFill="1" applyAlignment="1">
      <alignment horizontal="center"/>
    </xf>
    <xf numFmtId="0" fontId="12" fillId="5" borderId="0" xfId="0" applyFont="1" applyFill="1" applyAlignment="1">
      <alignment horizontal="center" vertical="center" wrapText="1"/>
    </xf>
    <xf numFmtId="0" fontId="13" fillId="0" borderId="0" xfId="0" applyFont="1"/>
    <xf numFmtId="0" fontId="13" fillId="0" borderId="0" xfId="0" applyFont="1" applyAlignment="1">
      <alignment vertical="center"/>
    </xf>
    <xf numFmtId="0" fontId="5" fillId="2" borderId="0" xfId="0" applyFont="1" applyFill="1" applyAlignment="1">
      <alignment horizontal="center" vertical="center" wrapText="1"/>
    </xf>
    <xf numFmtId="0" fontId="11" fillId="0" borderId="0" xfId="0" applyFont="1" applyAlignment="1">
      <alignment horizontal="center" vertical="top"/>
    </xf>
    <xf numFmtId="49" fontId="11" fillId="0" borderId="0" xfId="0" applyNumberFormat="1" applyFont="1" applyAlignment="1">
      <alignment horizontal="center" vertical="top"/>
    </xf>
    <xf numFmtId="2" fontId="11" fillId="0" borderId="0" xfId="0" applyNumberFormat="1" applyFont="1" applyAlignment="1">
      <alignment horizontal="center" vertical="top"/>
    </xf>
    <xf numFmtId="0" fontId="4" fillId="2" borderId="0" xfId="0" applyFont="1" applyFill="1" applyAlignment="1">
      <alignment horizontal="center"/>
    </xf>
    <xf numFmtId="0" fontId="4" fillId="5" borderId="0" xfId="0" applyFont="1" applyFill="1" applyAlignment="1">
      <alignment horizontal="center"/>
    </xf>
    <xf numFmtId="0" fontId="12" fillId="0" borderId="0" xfId="0" applyFont="1" applyAlignment="1">
      <alignment horizontal="center" vertical="top"/>
    </xf>
    <xf numFmtId="0" fontId="12" fillId="0" borderId="0" xfId="0" applyFont="1" applyAlignment="1">
      <alignment horizontal="center" wrapText="1"/>
    </xf>
    <xf numFmtId="0" fontId="4" fillId="5" borderId="0" xfId="0" applyFont="1" applyFill="1" applyAlignment="1">
      <alignment horizontal="left" wrapText="1"/>
    </xf>
    <xf numFmtId="0" fontId="11" fillId="0" borderId="0" xfId="0" applyFont="1" applyAlignment="1">
      <alignment horizontal="center" vertical="top" wrapText="1"/>
    </xf>
    <xf numFmtId="0" fontId="11" fillId="0" borderId="0" xfId="0" applyFont="1" applyAlignment="1">
      <alignment horizontal="center" wrapText="1"/>
    </xf>
    <xf numFmtId="0" fontId="15" fillId="0" borderId="0" xfId="0" applyFont="1" applyAlignment="1">
      <alignment vertical="top" wrapText="1"/>
    </xf>
    <xf numFmtId="0" fontId="16" fillId="0" borderId="0" xfId="0" applyFont="1" applyAlignment="1">
      <alignment vertical="top"/>
    </xf>
    <xf numFmtId="0" fontId="17" fillId="0" borderId="0" xfId="0" applyFont="1" applyAlignment="1">
      <alignment vertical="top" wrapText="1"/>
    </xf>
    <xf numFmtId="0" fontId="15" fillId="0" borderId="0" xfId="0" applyFont="1" applyAlignment="1">
      <alignment vertical="center" wrapText="1"/>
    </xf>
    <xf numFmtId="0" fontId="15" fillId="0" borderId="0" xfId="0" applyFont="1" applyAlignment="1">
      <alignment vertical="top"/>
    </xf>
    <xf numFmtId="0" fontId="0" fillId="0" borderId="0" xfId="0" applyAlignment="1">
      <alignment vertical="top"/>
    </xf>
    <xf numFmtId="0" fontId="13" fillId="0" borderId="0" xfId="0" applyFont="1" applyAlignment="1">
      <alignment wrapText="1"/>
    </xf>
    <xf numFmtId="0" fontId="14" fillId="0" borderId="0" xfId="0" applyFont="1" applyAlignment="1">
      <alignment vertical="center" wrapText="1"/>
    </xf>
    <xf numFmtId="0" fontId="0" fillId="0" borderId="0" xfId="0" applyAlignment="1">
      <alignment wrapText="1"/>
    </xf>
    <xf numFmtId="0" fontId="14" fillId="0" borderId="0" xfId="0" applyFont="1" applyAlignment="1">
      <alignment wrapText="1"/>
    </xf>
    <xf numFmtId="0" fontId="18" fillId="0" borderId="0" xfId="0" applyFont="1" applyAlignment="1">
      <alignment vertical="center" wrapText="1"/>
    </xf>
    <xf numFmtId="0" fontId="13" fillId="0" borderId="0" xfId="0" applyFont="1" applyAlignment="1">
      <alignment vertical="center" wrapText="1"/>
    </xf>
    <xf numFmtId="0" fontId="19" fillId="0" borderId="0" xfId="6" applyAlignment="1">
      <alignment horizontal="left" vertical="center" wrapText="1"/>
    </xf>
    <xf numFmtId="0" fontId="19" fillId="2" borderId="0" xfId="6" applyFill="1" applyAlignment="1">
      <alignment horizontal="left" vertical="center" wrapText="1"/>
    </xf>
    <xf numFmtId="0" fontId="19" fillId="6" borderId="0" xfId="6" applyFill="1" applyAlignment="1">
      <alignment horizontal="left" vertical="center" wrapText="1"/>
    </xf>
    <xf numFmtId="0" fontId="2" fillId="0" borderId="0" xfId="8" applyAlignment="1">
      <alignment horizontal="left"/>
    </xf>
    <xf numFmtId="0" fontId="2" fillId="0" borderId="2" xfId="8" applyBorder="1" applyAlignment="1">
      <alignment horizontal="center" vertical="top"/>
    </xf>
    <xf numFmtId="10" fontId="2" fillId="0" borderId="2" xfId="8" applyNumberFormat="1" applyBorder="1" applyAlignment="1">
      <alignment horizontal="center" vertical="top"/>
    </xf>
    <xf numFmtId="49" fontId="2" fillId="0" borderId="2" xfId="8" applyNumberFormat="1" applyBorder="1" applyAlignment="1">
      <alignment horizontal="center" vertical="top"/>
    </xf>
    <xf numFmtId="0" fontId="2" fillId="0" borderId="1" xfId="8" applyBorder="1" applyAlignment="1">
      <alignment horizontal="center" vertical="top"/>
    </xf>
    <xf numFmtId="10" fontId="2" fillId="0" borderId="1" xfId="8" applyNumberFormat="1" applyBorder="1" applyAlignment="1">
      <alignment horizontal="center" vertical="top"/>
    </xf>
    <xf numFmtId="49" fontId="2" fillId="0" borderId="1" xfId="8" applyNumberFormat="1" applyBorder="1" applyAlignment="1">
      <alignment horizontal="center" vertical="top"/>
    </xf>
    <xf numFmtId="0" fontId="2" fillId="0" borderId="0" xfId="8" applyAlignment="1">
      <alignment horizontal="left" vertical="top"/>
    </xf>
    <xf numFmtId="0" fontId="2" fillId="0" borderId="0" xfId="8" applyAlignment="1">
      <alignment vertical="top"/>
    </xf>
    <xf numFmtId="20" fontId="11" fillId="0" borderId="0" xfId="0" applyNumberFormat="1" applyFont="1" applyAlignment="1">
      <alignment horizontal="center" vertical="center" wrapText="1"/>
    </xf>
    <xf numFmtId="0" fontId="2" fillId="7" borderId="2" xfId="8" applyFill="1" applyBorder="1" applyAlignment="1">
      <alignment horizontal="center" vertical="top"/>
    </xf>
    <xf numFmtId="0" fontId="2" fillId="0" borderId="1" xfId="8" applyBorder="1" applyAlignment="1">
      <alignment horizontal="center"/>
    </xf>
    <xf numFmtId="0" fontId="2" fillId="0" borderId="2" xfId="8" applyBorder="1" applyAlignment="1">
      <alignment horizontal="center"/>
    </xf>
    <xf numFmtId="10" fontId="2" fillId="0" borderId="2" xfId="8" applyNumberFormat="1" applyBorder="1" applyAlignment="1">
      <alignment horizontal="center"/>
    </xf>
    <xf numFmtId="10" fontId="2" fillId="0" borderId="1" xfId="8" applyNumberFormat="1" applyBorder="1" applyAlignment="1">
      <alignment horizontal="center"/>
    </xf>
    <xf numFmtId="0" fontId="2" fillId="7" borderId="1" xfId="8" applyFill="1" applyBorder="1" applyAlignment="1">
      <alignment horizontal="center" vertical="top"/>
    </xf>
    <xf numFmtId="0" fontId="2" fillId="7" borderId="1" xfId="8" applyFill="1" applyBorder="1" applyAlignment="1">
      <alignment horizontal="center"/>
    </xf>
    <xf numFmtId="0" fontId="2" fillId="2" borderId="0" xfId="0" applyFont="1" applyFill="1" applyAlignment="1">
      <alignment horizontal="center" vertical="center" wrapText="1"/>
    </xf>
    <xf numFmtId="0" fontId="2" fillId="2" borderId="2" xfId="8" applyFill="1" applyBorder="1" applyAlignment="1">
      <alignment horizontal="center"/>
    </xf>
    <xf numFmtId="0" fontId="2" fillId="2" borderId="1" xfId="8" applyFill="1" applyBorder="1" applyAlignment="1">
      <alignment horizontal="center" vertical="top"/>
    </xf>
    <xf numFmtId="0" fontId="2" fillId="2" borderId="2" xfId="8" applyFill="1" applyBorder="1" applyAlignment="1">
      <alignment horizontal="center" vertical="top"/>
    </xf>
    <xf numFmtId="0" fontId="2" fillId="0" borderId="0" xfId="0" applyFont="1" applyAlignment="1">
      <alignment horizontal="center" vertical="top"/>
    </xf>
    <xf numFmtId="0" fontId="2" fillId="0" borderId="0" xfId="0" applyFont="1" applyAlignment="1">
      <alignment horizontal="left" vertical="center" wrapText="1"/>
    </xf>
    <xf numFmtId="2" fontId="2" fillId="0" borderId="0" xfId="0" applyNumberFormat="1" applyFont="1" applyAlignment="1">
      <alignment horizontal="center" vertical="top"/>
    </xf>
    <xf numFmtId="0" fontId="1" fillId="0" borderId="0" xfId="0" applyFont="1" applyAlignment="1">
      <alignment horizontal="center" vertical="top"/>
    </xf>
    <xf numFmtId="0" fontId="1" fillId="0" borderId="2" xfId="8" applyFont="1" applyBorder="1" applyAlignment="1">
      <alignment horizontal="center" vertical="top"/>
    </xf>
    <xf numFmtId="0" fontId="1" fillId="0" borderId="0" xfId="0" applyFont="1" applyAlignment="1">
      <alignment horizontal="left" vertical="center"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23500673-BA31-41FD-82D5-DFBD3CE6ACC1}"/>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opLeftCell="A22" workbookViewId="0">
      <selection activeCell="K24" sqref="K24"/>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9" t="s">
        <v>24</v>
      </c>
    </row>
    <row r="7" spans="1:14" x14ac:dyDescent="0.3">
      <c r="A7" s="45" t="s">
        <v>61</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6">
        <v>1</v>
      </c>
      <c r="B9" s="65" t="s">
        <v>76</v>
      </c>
      <c r="C9" s="46" t="s">
        <v>77</v>
      </c>
      <c r="D9" s="47">
        <v>0.60160000000000002</v>
      </c>
      <c r="E9" s="48"/>
      <c r="F9" s="46">
        <v>12</v>
      </c>
      <c r="G9" s="46">
        <v>13</v>
      </c>
      <c r="H9" s="46">
        <v>1.6579999923706055</v>
      </c>
      <c r="I9" s="22">
        <v>1.69</v>
      </c>
      <c r="J9" s="22">
        <v>1.7</v>
      </c>
      <c r="K9" s="54">
        <v>0.45833333333333331</v>
      </c>
      <c r="L9" s="20"/>
      <c r="M9" s="66" t="s">
        <v>148</v>
      </c>
      <c r="N9" s="28" t="str" cm="1">
        <f t="array" aca="1" ref="N9" ca="1">IF(INDIRECT("M" &amp; ROW())="x", INDIRECT("B" &amp; ROW()) &amp; IF(INDIRECT("E" &amp; ROW())="x", " in 2", " in 3"), "")</f>
        <v>Flavio Cobolli in 3</v>
      </c>
    </row>
    <row r="10" spans="1:14" ht="187.2" x14ac:dyDescent="0.3">
      <c r="A10" s="49"/>
      <c r="B10" s="60" t="s">
        <v>78</v>
      </c>
      <c r="C10" s="49" t="s">
        <v>79</v>
      </c>
      <c r="D10" s="50">
        <v>0.39839999999999998</v>
      </c>
      <c r="E10" s="51" t="s">
        <v>148</v>
      </c>
      <c r="F10" s="49">
        <v>57</v>
      </c>
      <c r="G10" s="49">
        <v>30</v>
      </c>
      <c r="H10" s="49">
        <v>2.3199999332427979</v>
      </c>
      <c r="I10" s="22"/>
      <c r="J10" s="22"/>
      <c r="K10" s="67" t="s">
        <v>160</v>
      </c>
      <c r="L10" s="20">
        <v>7.5</v>
      </c>
      <c r="M10" s="20"/>
      <c r="N10" s="28" t="str" cm="1">
        <f t="array" aca="1" ref="N10" ca="1">IF(INDIRECT("M" &amp; ROW())="x", INDIRECT("B" &amp; ROW()) &amp; IF(INDIRECT("E" &amp; ROW())="x", " in 2", " in 3"), "")</f>
        <v/>
      </c>
    </row>
    <row r="11" spans="1:14" x14ac:dyDescent="0.3">
      <c r="A11" s="46">
        <v>2</v>
      </c>
      <c r="B11" s="65" t="s">
        <v>85</v>
      </c>
      <c r="C11" s="46" t="s">
        <v>77</v>
      </c>
      <c r="D11" s="47">
        <v>0.74609999999999999</v>
      </c>
      <c r="E11" s="48" t="s">
        <v>148</v>
      </c>
      <c r="F11" s="46">
        <v>16</v>
      </c>
      <c r="G11" s="46">
        <v>7</v>
      </c>
      <c r="H11" s="46">
        <v>1.5809999704360962</v>
      </c>
      <c r="I11" s="22">
        <v>1.46</v>
      </c>
      <c r="J11" s="22">
        <v>1.5</v>
      </c>
      <c r="K11" s="12"/>
      <c r="L11" s="20"/>
      <c r="M11" s="66" t="s">
        <v>148</v>
      </c>
      <c r="N11" s="28" t="str" cm="1">
        <f t="array" aca="1" ref="N11" ca="1">IF(INDIRECT("M" &amp; ROW())="x", INDIRECT("B" &amp; ROW()) &amp; IF(INDIRECT("E" &amp; ROW())="x", " in 2", " in 3"), "")</f>
        <v>Luciano Darderi in 2</v>
      </c>
    </row>
    <row r="12" spans="1:14" ht="171.6" x14ac:dyDescent="0.3">
      <c r="A12" s="49"/>
      <c r="B12" s="60" t="s">
        <v>86</v>
      </c>
      <c r="C12" s="49" t="s">
        <v>65</v>
      </c>
      <c r="D12" s="50">
        <v>0.25390000000000001</v>
      </c>
      <c r="E12" s="51"/>
      <c r="F12" s="49">
        <v>66</v>
      </c>
      <c r="G12" s="49">
        <v>24</v>
      </c>
      <c r="H12" s="49">
        <v>2.5499999523162842</v>
      </c>
      <c r="I12" s="22"/>
      <c r="J12" s="22"/>
      <c r="K12" s="67" t="s">
        <v>161</v>
      </c>
      <c r="L12" s="20">
        <v>7.5</v>
      </c>
      <c r="M12" s="20"/>
      <c r="N12" s="28" t="str" cm="1">
        <f t="array" aca="1" ref="N12" ca="1">IF(INDIRECT("M" &amp; ROW())="x", INDIRECT("B" &amp; ROW()) &amp; IF(INDIRECT("E" &amp; ROW())="x", " in 2", " in 3"), "")</f>
        <v/>
      </c>
    </row>
    <row r="13" spans="1:14" x14ac:dyDescent="0.3">
      <c r="A13" s="46">
        <v>3</v>
      </c>
      <c r="B13" s="55" t="s">
        <v>73</v>
      </c>
      <c r="C13" s="46" t="s">
        <v>63</v>
      </c>
      <c r="D13" s="47">
        <v>0.2681</v>
      </c>
      <c r="E13" s="48" t="s">
        <v>148</v>
      </c>
      <c r="F13" s="46">
        <v>94</v>
      </c>
      <c r="G13" s="46">
        <v>232</v>
      </c>
      <c r="H13" s="46">
        <v>2.380000114440918</v>
      </c>
      <c r="I13" s="22"/>
      <c r="J13" s="22"/>
      <c r="K13" s="12"/>
      <c r="L13" s="20"/>
      <c r="M13" s="20"/>
      <c r="N13" s="28" t="str" cm="1">
        <f t="array" aca="1" ref="N13" ca="1">IF(INDIRECT("M" &amp; ROW())="x", INDIRECT("B" &amp; ROW()) &amp; IF(INDIRECT("E" &amp; ROW())="x", " in 2", " in 3"), "")</f>
        <v/>
      </c>
    </row>
    <row r="14" spans="1:14" ht="171.6" x14ac:dyDescent="0.3">
      <c r="A14" s="49"/>
      <c r="B14" s="60" t="s">
        <v>74</v>
      </c>
      <c r="C14" s="49" t="s">
        <v>75</v>
      </c>
      <c r="D14" s="50">
        <v>0.7319</v>
      </c>
      <c r="E14" s="51"/>
      <c r="F14" s="49">
        <v>140</v>
      </c>
      <c r="G14" s="49">
        <v>307</v>
      </c>
      <c r="H14" s="49">
        <v>1.6289999485015869</v>
      </c>
      <c r="I14" s="22">
        <v>1.71</v>
      </c>
      <c r="J14" s="22">
        <v>1.75</v>
      </c>
      <c r="K14" s="67" t="s">
        <v>162</v>
      </c>
      <c r="L14" s="20">
        <v>7</v>
      </c>
      <c r="M14" s="66" t="s">
        <v>148</v>
      </c>
      <c r="N14" s="28" t="str" cm="1">
        <f t="array" aca="1" ref="N14" ca="1">IF(INDIRECT("M" &amp; ROW())="x", INDIRECT("B" &amp; ROW()) &amp; IF(INDIRECT("E" &amp; ROW())="x", " in 2", " in 3"), "")</f>
        <v>Arthur Gea in 3</v>
      </c>
    </row>
    <row r="15" spans="1:14" x14ac:dyDescent="0.3">
      <c r="A15" s="46">
        <v>4</v>
      </c>
      <c r="B15" s="65" t="s">
        <v>69</v>
      </c>
      <c r="C15" s="46" t="s">
        <v>70</v>
      </c>
      <c r="D15" s="47">
        <v>0.43959999999999999</v>
      </c>
      <c r="E15" s="48"/>
      <c r="F15" s="46">
        <v>5</v>
      </c>
      <c r="G15" s="46">
        <v>110</v>
      </c>
      <c r="H15" s="46">
        <v>1.3300000429153442</v>
      </c>
      <c r="I15" s="22">
        <v>1.43</v>
      </c>
      <c r="J15" s="22">
        <v>1.6</v>
      </c>
      <c r="K15" s="12"/>
      <c r="L15" s="20"/>
      <c r="M15" s="66" t="s">
        <v>148</v>
      </c>
      <c r="N15" s="28" t="str" cm="1">
        <f t="array" aca="1" ref="N15" ca="1">IF(INDIRECT("M" &amp; ROW())="x", INDIRECT("B" &amp; ROW()) &amp; IF(INDIRECT("E" &amp; ROW())="x", " in 2", " in 3"), "")</f>
        <v>Felix Auger Aliassime in 3</v>
      </c>
    </row>
    <row r="16" spans="1:14" ht="171.6" x14ac:dyDescent="0.3">
      <c r="A16" s="49"/>
      <c r="B16" s="60" t="s">
        <v>71</v>
      </c>
      <c r="C16" s="49" t="s">
        <v>72</v>
      </c>
      <c r="D16" s="50">
        <v>0.56040000000000001</v>
      </c>
      <c r="E16" s="51" t="s">
        <v>148</v>
      </c>
      <c r="F16" s="49">
        <v>63</v>
      </c>
      <c r="G16" s="49">
        <v>39</v>
      </c>
      <c r="H16" s="49">
        <v>3.5399999618530273</v>
      </c>
      <c r="I16" s="22"/>
      <c r="J16" s="22"/>
      <c r="K16" s="67" t="s">
        <v>163</v>
      </c>
      <c r="L16" s="20">
        <v>7</v>
      </c>
      <c r="M16" s="20"/>
      <c r="N16" s="28" t="str" cm="1">
        <f t="array" aca="1" ref="N16" ca="1">IF(INDIRECT("M" &amp; ROW())="x", INDIRECT("B" &amp; ROW()) &amp; IF(INDIRECT("E" &amp; ROW())="x", " in 2", " in 3"), "")</f>
        <v/>
      </c>
    </row>
    <row r="17" spans="1:14" x14ac:dyDescent="0.3">
      <c r="A17" s="46">
        <v>5</v>
      </c>
      <c r="B17" s="55" t="s">
        <v>82</v>
      </c>
      <c r="C17" s="46" t="s">
        <v>75</v>
      </c>
      <c r="D17" s="47">
        <v>0.27129999999999999</v>
      </c>
      <c r="E17" s="48"/>
      <c r="F17" s="46">
        <v>120</v>
      </c>
      <c r="G17" s="46">
        <v>169</v>
      </c>
      <c r="H17" s="46">
        <v>4.9800000190734863</v>
      </c>
      <c r="I17" s="22"/>
      <c r="J17" s="22"/>
      <c r="K17" s="12"/>
      <c r="L17" s="20"/>
      <c r="M17" s="20"/>
      <c r="N17" s="28" t="str" cm="1">
        <f t="array" aca="1" ref="N17" ca="1">IF(INDIRECT("M" &amp; ROW())="x", INDIRECT("B" &amp; ROW()) &amp; IF(INDIRECT("E" &amp; ROW())="x", " in 2", " in 3"), "")</f>
        <v/>
      </c>
    </row>
    <row r="18" spans="1:14" ht="171.6" x14ac:dyDescent="0.3">
      <c r="A18" s="49"/>
      <c r="B18" s="64" t="s">
        <v>83</v>
      </c>
      <c r="C18" s="49" t="s">
        <v>84</v>
      </c>
      <c r="D18" s="50">
        <v>0.72870000000000001</v>
      </c>
      <c r="E18" s="51" t="s">
        <v>148</v>
      </c>
      <c r="F18" s="49">
        <v>15</v>
      </c>
      <c r="G18" s="49">
        <v>35</v>
      </c>
      <c r="H18" s="49">
        <v>1.2009999752044678</v>
      </c>
      <c r="I18" s="22">
        <v>1.21</v>
      </c>
      <c r="J18" s="22">
        <v>1.25</v>
      </c>
      <c r="K18" s="67" t="s">
        <v>164</v>
      </c>
      <c r="L18" s="20">
        <v>7.5</v>
      </c>
      <c r="M18" s="66" t="s">
        <v>148</v>
      </c>
      <c r="N18" s="28" t="str" cm="1">
        <f t="array" aca="1" ref="N18" ca="1">IF(INDIRECT("M" &amp; ROW())="x", INDIRECT("B" &amp; ROW()) &amp; IF(INDIRECT("E" &amp; ROW())="x", " in 2", " in 3"), "")</f>
        <v>Karen Khachanov in 2</v>
      </c>
    </row>
    <row r="19" spans="1:14" x14ac:dyDescent="0.3">
      <c r="A19" s="46">
        <v>6</v>
      </c>
      <c r="B19" s="55" t="s">
        <v>80</v>
      </c>
      <c r="C19" s="46" t="s">
        <v>67</v>
      </c>
      <c r="D19" s="47">
        <v>0.32569999999999999</v>
      </c>
      <c r="E19" s="48"/>
      <c r="F19" s="46">
        <v>190</v>
      </c>
      <c r="G19" s="46">
        <v>279</v>
      </c>
      <c r="H19" s="46">
        <v>3.7599999904632568</v>
      </c>
      <c r="I19" s="22"/>
      <c r="J19" s="22"/>
      <c r="K19" s="12"/>
      <c r="L19" s="20"/>
      <c r="M19" s="20"/>
      <c r="N19" s="28" t="str" cm="1">
        <f t="array" aca="1" ref="N19" ca="1">IF(INDIRECT("M" &amp; ROW())="x", INDIRECT("B" &amp; ROW()) &amp; IF(INDIRECT("E" &amp; ROW())="x", " in 2", " in 3"), "")</f>
        <v/>
      </c>
    </row>
    <row r="20" spans="1:14" ht="156" x14ac:dyDescent="0.3">
      <c r="A20" s="49"/>
      <c r="B20" s="64" t="s">
        <v>81</v>
      </c>
      <c r="C20" s="49" t="s">
        <v>75</v>
      </c>
      <c r="D20" s="50">
        <v>0.67430000000000001</v>
      </c>
      <c r="E20" s="51" t="s">
        <v>148</v>
      </c>
      <c r="F20" s="49">
        <v>34</v>
      </c>
      <c r="G20" s="49">
        <v>192</v>
      </c>
      <c r="H20" s="49">
        <v>1.3029999732971191</v>
      </c>
      <c r="I20" s="22">
        <v>1.32</v>
      </c>
      <c r="J20" s="22">
        <v>1.35</v>
      </c>
      <c r="K20" s="67" t="s">
        <v>165</v>
      </c>
      <c r="L20" s="20">
        <v>7.5</v>
      </c>
      <c r="M20" s="66" t="s">
        <v>148</v>
      </c>
      <c r="N20" s="28" t="str" cm="1">
        <f t="array" aca="1" ref="N20" ca="1">IF(INDIRECT("M" &amp; ROW())="x", INDIRECT("B" &amp; ROW()) &amp; IF(INDIRECT("E" &amp; ROW())="x", " in 2", " in 3"), "")</f>
        <v>Ugo Humbert in 2</v>
      </c>
    </row>
    <row r="21" spans="1:14" x14ac:dyDescent="0.3">
      <c r="A21" s="46">
        <v>7</v>
      </c>
      <c r="B21" s="65" t="s">
        <v>62</v>
      </c>
      <c r="C21" s="46" t="s">
        <v>63</v>
      </c>
      <c r="D21" s="47">
        <v>0.76090000000000002</v>
      </c>
      <c r="E21" s="48"/>
      <c r="F21" s="46">
        <v>26</v>
      </c>
      <c r="G21" s="46">
        <v>12</v>
      </c>
      <c r="H21" s="46">
        <v>1.5490000247955322</v>
      </c>
      <c r="I21" s="22">
        <v>1.51</v>
      </c>
      <c r="J21" s="22">
        <v>1.85</v>
      </c>
      <c r="K21" s="12"/>
      <c r="L21" s="20"/>
      <c r="M21" s="66" t="s">
        <v>148</v>
      </c>
      <c r="N21" s="28" t="str" cm="1">
        <f t="array" aca="1" ref="N21" ca="1">IF(INDIRECT("M" &amp; ROW())="x", INDIRECT("B" &amp; ROW()) &amp; IF(INDIRECT("E" &amp; ROW())="x", " in 2", " in 3"), "")</f>
        <v>Tommy Paul in 3</v>
      </c>
    </row>
    <row r="22" spans="1:14" ht="249.6" x14ac:dyDescent="0.3">
      <c r="A22" s="49"/>
      <c r="B22" s="60" t="s">
        <v>64</v>
      </c>
      <c r="C22" s="49" t="s">
        <v>65</v>
      </c>
      <c r="D22" s="50">
        <v>0.23910000000000001</v>
      </c>
      <c r="E22" s="51" t="s">
        <v>148</v>
      </c>
      <c r="F22" s="49">
        <v>25</v>
      </c>
      <c r="G22" s="49">
        <v>49</v>
      </c>
      <c r="H22" s="49">
        <v>2.5999999046325684</v>
      </c>
      <c r="I22" s="22"/>
      <c r="J22" s="22"/>
      <c r="K22" s="67" t="s">
        <v>166</v>
      </c>
      <c r="L22" s="20">
        <v>6</v>
      </c>
      <c r="M22" s="20"/>
      <c r="N22" s="28" t="str" cm="1">
        <f t="array" aca="1" ref="N22" ca="1">IF(INDIRECT("M" &amp; ROW())="x", INDIRECT("B" &amp; ROW()) &amp; IF(INDIRECT("E" &amp; ROW())="x", " in 2", " in 3"), "")</f>
        <v/>
      </c>
    </row>
    <row r="23" spans="1:14" x14ac:dyDescent="0.3">
      <c r="A23" s="46">
        <v>8</v>
      </c>
      <c r="B23" s="55" t="s">
        <v>66</v>
      </c>
      <c r="C23" s="46" t="s">
        <v>67</v>
      </c>
      <c r="D23" s="47">
        <v>0.36149999999999999</v>
      </c>
      <c r="E23" s="48"/>
      <c r="F23" s="46">
        <v>65</v>
      </c>
      <c r="G23" s="46">
        <v>40</v>
      </c>
      <c r="H23" s="46">
        <v>3.369999885559082</v>
      </c>
      <c r="I23" s="22"/>
      <c r="J23" s="22"/>
      <c r="K23" s="12"/>
      <c r="L23" s="20"/>
      <c r="M23" s="20"/>
      <c r="N23" s="28" t="str" cm="1">
        <f t="array" aca="1" ref="N23" ca="1">IF(INDIRECT("M" &amp; ROW())="x", INDIRECT("B" &amp; ROW()) &amp; IF(INDIRECT("E" &amp; ROW())="x", " in 2", " in 3"), "")</f>
        <v/>
      </c>
    </row>
    <row r="24" spans="1:14" ht="171.6" x14ac:dyDescent="0.3">
      <c r="A24" s="49"/>
      <c r="B24" s="64" t="s">
        <v>68</v>
      </c>
      <c r="C24" s="49" t="s">
        <v>63</v>
      </c>
      <c r="D24" s="50">
        <v>0.63849999999999996</v>
      </c>
      <c r="E24" s="51" t="s">
        <v>148</v>
      </c>
      <c r="F24" s="49">
        <v>6</v>
      </c>
      <c r="G24" s="49">
        <v>26</v>
      </c>
      <c r="H24" s="49">
        <v>1.36600005626678</v>
      </c>
      <c r="I24" s="22">
        <v>1.39</v>
      </c>
      <c r="J24" s="22">
        <v>1.45</v>
      </c>
      <c r="K24" s="67" t="s">
        <v>167</v>
      </c>
      <c r="L24" s="20">
        <v>7.5</v>
      </c>
      <c r="M24" s="66" t="s">
        <v>148</v>
      </c>
      <c r="N24" s="28" t="str" cm="1">
        <f t="array" aca="1" ref="N24" ca="1">IF(INDIRECT("M" &amp; ROW())="x", INDIRECT("B" &amp; ROW()) &amp; IF(INDIRECT("E" &amp; ROW())="x", " in 2", " in 3"), "")</f>
        <v>Ben Shelton in 2</v>
      </c>
    </row>
    <row r="25" spans="1:14" x14ac:dyDescent="0.3">
      <c r="A25" s="20"/>
      <c r="B25" s="20"/>
      <c r="C25" s="20"/>
      <c r="D25" s="20"/>
      <c r="E25" s="21"/>
      <c r="F25" s="20"/>
      <c r="G25" s="20"/>
      <c r="H25" s="20"/>
      <c r="I25" s="22"/>
      <c r="J25" s="22"/>
      <c r="K25" s="12"/>
      <c r="L25" s="20"/>
      <c r="M25" s="20"/>
      <c r="N25" s="28" t="str" cm="1">
        <f t="array" aca="1" ref="N25" ca="1">IF(INDIRECT("M" &amp; ROW())="x", INDIRECT("B" &amp; ROW()) &amp; IF(INDIRECT("E" &amp; ROW())="x", " in 2", " in 3"), "")</f>
        <v/>
      </c>
    </row>
    <row r="26" spans="1:14" x14ac:dyDescent="0.3">
      <c r="A26" s="20"/>
      <c r="B26" s="20"/>
      <c r="C26" s="20"/>
      <c r="D26" s="20"/>
      <c r="E26" s="21"/>
      <c r="F26" s="20"/>
      <c r="G26" s="20"/>
      <c r="H26" s="20"/>
      <c r="I26" s="22"/>
      <c r="J26" s="22"/>
      <c r="K26" s="12"/>
      <c r="L26" s="20"/>
      <c r="M26" s="20"/>
      <c r="N26" s="28" t="str" cm="1">
        <f t="array" aca="1" ref="N26" ca="1">IF(INDIRECT("M" &amp; ROW())="x", INDIRECT("B" &amp; ROW()) &amp; IF(INDIRECT("E" &amp; ROW())="x", " in 2", " in 3"), "")</f>
        <v/>
      </c>
    </row>
    <row r="27" spans="1:14" x14ac:dyDescent="0.3">
      <c r="A27" s="52" t="s">
        <v>87</v>
      </c>
      <c r="B27" s="53"/>
      <c r="C27" s="53"/>
      <c r="D27" s="53"/>
      <c r="E27" s="53"/>
      <c r="F27" s="53"/>
      <c r="G27" s="53"/>
      <c r="H27" s="53"/>
      <c r="I27" s="22"/>
      <c r="J27" s="22"/>
      <c r="K27" s="12"/>
      <c r="L27" s="20"/>
      <c r="M27" s="20"/>
      <c r="N27" s="28" t="str" cm="1">
        <f t="array" aca="1" ref="N27" ca="1">IF(INDIRECT("M" &amp; ROW())="x", INDIRECT("B" &amp; ROW()) &amp; IF(INDIRECT("E" &amp; ROW())="x", " in 2", " in 3"), "")</f>
        <v/>
      </c>
    </row>
    <row r="28" spans="1:14" x14ac:dyDescent="0.3">
      <c r="A28" s="20"/>
      <c r="B28" s="20"/>
      <c r="C28" s="20"/>
      <c r="D28" s="13" t="s">
        <v>6</v>
      </c>
      <c r="E28" s="13" t="s">
        <v>7</v>
      </c>
      <c r="F28" s="13" t="s">
        <v>8</v>
      </c>
      <c r="G28" s="13" t="s">
        <v>9</v>
      </c>
      <c r="H28" s="14" t="s">
        <v>10</v>
      </c>
      <c r="I28" s="15" t="s">
        <v>11</v>
      </c>
      <c r="J28" s="15" t="s">
        <v>12</v>
      </c>
      <c r="K28" s="16" t="s">
        <v>13</v>
      </c>
      <c r="L28" s="23" t="s">
        <v>25</v>
      </c>
      <c r="M28" s="24"/>
      <c r="N28" s="27" t="s">
        <v>26</v>
      </c>
    </row>
    <row r="29" spans="1:14" x14ac:dyDescent="0.3">
      <c r="A29" s="46">
        <v>1</v>
      </c>
      <c r="B29" s="65" t="s">
        <v>88</v>
      </c>
      <c r="C29" s="46" t="s">
        <v>89</v>
      </c>
      <c r="D29" s="47">
        <v>0.52769999999999995</v>
      </c>
      <c r="E29" s="48" t="s">
        <v>148</v>
      </c>
      <c r="F29" s="46">
        <v>61</v>
      </c>
      <c r="G29" s="46">
        <v>36</v>
      </c>
      <c r="H29" s="46">
        <v>1.4019999504089355</v>
      </c>
      <c r="I29" s="22">
        <v>1.4</v>
      </c>
      <c r="J29" s="22">
        <v>1.45</v>
      </c>
      <c r="K29" s="54">
        <v>0.39583333333333331</v>
      </c>
      <c r="L29" s="20"/>
      <c r="M29" s="66" t="s">
        <v>148</v>
      </c>
      <c r="N29" s="28" t="str" cm="1">
        <f t="array" aca="1" ref="N29" ca="1">IF(INDIRECT("M" &amp; ROW())="x", INDIRECT("B" &amp; ROW()) &amp; IF(INDIRECT("E" &amp; ROW())="x", " in 2", " in 3"), "")</f>
        <v>Alexei Popyrin in 2</v>
      </c>
    </row>
    <row r="30" spans="1:14" ht="171.6" x14ac:dyDescent="0.3">
      <c r="A30" s="49"/>
      <c r="B30" s="60" t="s">
        <v>90</v>
      </c>
      <c r="C30" s="49" t="s">
        <v>75</v>
      </c>
      <c r="D30" s="50">
        <v>0.4723</v>
      </c>
      <c r="E30" s="51"/>
      <c r="F30" s="49">
        <v>165</v>
      </c>
      <c r="G30" s="49">
        <v>157</v>
      </c>
      <c r="H30" s="49">
        <v>3.119999885559082</v>
      </c>
      <c r="I30" s="22"/>
      <c r="J30" s="22"/>
      <c r="K30" s="67" t="s">
        <v>149</v>
      </c>
      <c r="L30" s="20">
        <v>7</v>
      </c>
      <c r="M30" s="66"/>
      <c r="N30" s="28" t="str" cm="1">
        <f t="array" aca="1" ref="N30" ca="1">IF(INDIRECT("M" &amp; ROW())="x", INDIRECT("B" &amp; ROW()) &amp; IF(INDIRECT("E" &amp; ROW())="x", " in 2", " in 3"), "")</f>
        <v/>
      </c>
    </row>
    <row r="31" spans="1:14" x14ac:dyDescent="0.3">
      <c r="A31" s="46">
        <v>2</v>
      </c>
      <c r="B31" s="55" t="s">
        <v>97</v>
      </c>
      <c r="C31" s="46" t="s">
        <v>63</v>
      </c>
      <c r="D31" s="47">
        <v>0.64580000000000004</v>
      </c>
      <c r="E31" s="48" t="s">
        <v>148</v>
      </c>
      <c r="F31" s="46">
        <v>156</v>
      </c>
      <c r="G31" s="46">
        <v>449</v>
      </c>
      <c r="H31" s="46">
        <v>2.5499999523162842</v>
      </c>
      <c r="I31" s="22"/>
      <c r="J31" s="22"/>
      <c r="K31" s="12"/>
      <c r="L31" s="20"/>
      <c r="M31" s="20"/>
      <c r="N31" s="28" t="str" cm="1">
        <f t="array" aca="1" ref="N31" ca="1">IF(INDIRECT("M" &amp; ROW())="x", INDIRECT("B" &amp; ROW()) &amp; IF(INDIRECT("E" &amp; ROW())="x", " in 2", " in 3"), "")</f>
        <v/>
      </c>
    </row>
    <row r="32" spans="1:14" ht="187.2" x14ac:dyDescent="0.3">
      <c r="A32" s="49"/>
      <c r="B32" s="64" t="s">
        <v>98</v>
      </c>
      <c r="C32" s="49" t="s">
        <v>99</v>
      </c>
      <c r="D32" s="50">
        <v>0.35420000000000001</v>
      </c>
      <c r="E32" s="51"/>
      <c r="F32" s="49">
        <v>39</v>
      </c>
      <c r="G32" s="49">
        <v>90</v>
      </c>
      <c r="H32" s="49">
        <v>1.5590000152587891</v>
      </c>
      <c r="I32" s="22">
        <v>1.49</v>
      </c>
      <c r="J32" s="22">
        <v>1.65</v>
      </c>
      <c r="K32" s="67" t="s">
        <v>150</v>
      </c>
      <c r="L32" s="20">
        <v>6.5</v>
      </c>
      <c r="M32" s="66" t="s">
        <v>148</v>
      </c>
      <c r="N32" s="28" t="str" cm="1">
        <f t="array" aca="1" ref="N32" ca="1">IF(INDIRECT("M" &amp; ROW())="x", INDIRECT("B" &amp; ROW()) &amp; IF(INDIRECT("E" &amp; ROW())="x", " in 2", " in 3"), "")</f>
        <v>Jaume Antoni Munar Clar in 3</v>
      </c>
    </row>
    <row r="33" spans="1:14" x14ac:dyDescent="0.3">
      <c r="A33" s="46">
        <v>3</v>
      </c>
      <c r="B33" s="55" t="s">
        <v>94</v>
      </c>
      <c r="C33" s="46" t="s">
        <v>63</v>
      </c>
      <c r="D33" s="47">
        <v>0</v>
      </c>
      <c r="E33" s="48"/>
      <c r="F33" s="46">
        <v>60</v>
      </c>
      <c r="G33" s="46">
        <v>68</v>
      </c>
      <c r="H33" s="46">
        <v>9.3299999237060547</v>
      </c>
      <c r="I33" s="22"/>
      <c r="J33" s="22"/>
      <c r="K33" s="12"/>
      <c r="L33" s="20"/>
      <c r="M33" s="20"/>
      <c r="N33" s="28" t="str" cm="1">
        <f t="array" aca="1" ref="N33" ca="1">IF(INDIRECT("M" &amp; ROW())="x", INDIRECT("B" &amp; ROW()) &amp; IF(INDIRECT("E" &amp; ROW())="x", " in 2", " in 3"), "")</f>
        <v/>
      </c>
    </row>
    <row r="34" spans="1:14" ht="156" x14ac:dyDescent="0.3">
      <c r="A34" s="49"/>
      <c r="B34" s="64" t="s">
        <v>95</v>
      </c>
      <c r="C34" s="49" t="s">
        <v>96</v>
      </c>
      <c r="D34" s="50">
        <v>1</v>
      </c>
      <c r="E34" s="51" t="s">
        <v>148</v>
      </c>
      <c r="F34" s="49">
        <v>17</v>
      </c>
      <c r="G34" s="49">
        <v>4</v>
      </c>
      <c r="H34" s="49">
        <v>1.0850000381469727</v>
      </c>
      <c r="I34" s="22">
        <v>1.1599999999999999</v>
      </c>
      <c r="J34" s="22">
        <v>1.2</v>
      </c>
      <c r="K34" s="67" t="s">
        <v>151</v>
      </c>
      <c r="L34" s="20">
        <v>8</v>
      </c>
      <c r="M34" s="66" t="s">
        <v>148</v>
      </c>
      <c r="N34" s="28" t="str" cm="1">
        <f t="array" aca="1" ref="N34" ca="1">IF(INDIRECT("M" &amp; ROW())="x", INDIRECT("B" &amp; ROW()) &amp; IF(INDIRECT("E" &amp; ROW())="x", " in 2", " in 3"), "")</f>
        <v>Casper Ruud in 2</v>
      </c>
    </row>
    <row r="35" spans="1:14" x14ac:dyDescent="0.3">
      <c r="A35" s="46">
        <v>4</v>
      </c>
      <c r="B35" s="55" t="s">
        <v>91</v>
      </c>
      <c r="C35" s="46" t="s">
        <v>75</v>
      </c>
      <c r="D35" s="47">
        <v>6.88E-2</v>
      </c>
      <c r="E35" s="48"/>
      <c r="F35" s="46">
        <v>44</v>
      </c>
      <c r="G35" s="46">
        <v>311</v>
      </c>
      <c r="H35" s="46">
        <v>9.8400001525878906</v>
      </c>
      <c r="I35" s="22"/>
      <c r="J35" s="22"/>
      <c r="K35" s="12"/>
      <c r="L35" s="20"/>
      <c r="M35" s="20"/>
      <c r="N35" s="28" t="str" cm="1">
        <f t="array" aca="1" ref="N35" ca="1">IF(INDIRECT("M" &amp; ROW())="x", INDIRECT("B" &amp; ROW()) &amp; IF(INDIRECT("E" &amp; ROW())="x", " in 2", " in 3"), "")</f>
        <v/>
      </c>
    </row>
    <row r="36" spans="1:14" ht="124.8" x14ac:dyDescent="0.3">
      <c r="A36" s="49"/>
      <c r="B36" s="64" t="s">
        <v>92</v>
      </c>
      <c r="C36" s="49" t="s">
        <v>93</v>
      </c>
      <c r="D36" s="50">
        <v>0.93120000000000003</v>
      </c>
      <c r="E36" s="51" t="s">
        <v>148</v>
      </c>
      <c r="F36" s="49">
        <v>64</v>
      </c>
      <c r="G36" s="49">
        <v>125</v>
      </c>
      <c r="H36" s="49">
        <v>1.0789999961853027</v>
      </c>
      <c r="I36" s="22">
        <v>1.1200000000000001</v>
      </c>
      <c r="J36" s="22">
        <v>1.1499999999999999</v>
      </c>
      <c r="K36" s="67" t="s">
        <v>152</v>
      </c>
      <c r="L36" s="20">
        <v>7.5</v>
      </c>
      <c r="M36" s="66" t="s">
        <v>148</v>
      </c>
      <c r="N36" s="28" t="str" cm="1">
        <f t="array" aca="1" ref="N36" ca="1">IF(INDIRECT("M" &amp; ROW())="x", INDIRECT("B" &amp; ROW()) &amp; IF(INDIRECT("E" &amp; ROW())="x", " in 2", " in 3"), "")</f>
        <v>Raphael Collignon in 2</v>
      </c>
    </row>
    <row r="37" spans="1:14" x14ac:dyDescent="0.3">
      <c r="A37" s="46">
        <v>5</v>
      </c>
      <c r="B37" s="55" t="s">
        <v>100</v>
      </c>
      <c r="C37" s="46" t="s">
        <v>101</v>
      </c>
      <c r="D37" s="47">
        <v>0.64739999999999998</v>
      </c>
      <c r="E37" s="48"/>
      <c r="F37" s="46">
        <v>238</v>
      </c>
      <c r="G37" s="46">
        <v>31</v>
      </c>
      <c r="H37" s="46">
        <v>1.9800000190734863</v>
      </c>
      <c r="I37" s="22"/>
      <c r="J37" s="22">
        <v>2</v>
      </c>
      <c r="K37" s="12"/>
      <c r="L37" s="20"/>
      <c r="M37" s="66" t="s">
        <v>148</v>
      </c>
      <c r="N37" s="28" t="str" cm="1">
        <f t="array" aca="1" ref="N37" ca="1">IF(INDIRECT("M" &amp; ROW())="x", INDIRECT("B" &amp; ROW()) &amp; IF(INDIRECT("E" &amp; ROW())="x", " in 2", " in 3"), "")</f>
        <v>Laslo Djere in 3</v>
      </c>
    </row>
    <row r="38" spans="1:14" ht="140.4" x14ac:dyDescent="0.3">
      <c r="A38" s="49"/>
      <c r="B38" s="60" t="s">
        <v>102</v>
      </c>
      <c r="C38" s="49" t="s">
        <v>65</v>
      </c>
      <c r="D38" s="50">
        <v>0.35260000000000002</v>
      </c>
      <c r="E38" s="51" t="s">
        <v>148</v>
      </c>
      <c r="F38" s="49">
        <v>54</v>
      </c>
      <c r="G38" s="49">
        <v>27</v>
      </c>
      <c r="H38" s="49">
        <v>1.8930000066757202</v>
      </c>
      <c r="I38" s="22">
        <v>1.89</v>
      </c>
      <c r="J38" s="22">
        <v>2</v>
      </c>
      <c r="K38" s="67" t="s">
        <v>153</v>
      </c>
      <c r="L38" s="20">
        <v>7</v>
      </c>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8"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8"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8"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8"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8"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sheetData>
  <sortState xmlns:xlrd2="http://schemas.microsoft.com/office/spreadsheetml/2017/richdata2" ref="A31:H36">
    <sortCondition ref="A31:A36"/>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62" t="s">
        <v>147</v>
      </c>
    </row>
    <row r="7" spans="1:14" x14ac:dyDescent="0.3">
      <c r="A7" s="45" t="s">
        <v>103</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6">
        <v>1</v>
      </c>
      <c r="B9" s="55" t="s">
        <v>115</v>
      </c>
      <c r="C9" s="46" t="s">
        <v>75</v>
      </c>
      <c r="D9" s="47">
        <v>0.22850000000000001</v>
      </c>
      <c r="E9" s="46"/>
      <c r="F9" s="46">
        <v>94</v>
      </c>
      <c r="G9" s="46">
        <v>144</v>
      </c>
      <c r="H9" s="46">
        <v>2.2799999713897705</v>
      </c>
      <c r="I9" s="22"/>
      <c r="J9" s="22">
        <v>1.9</v>
      </c>
      <c r="K9" s="54">
        <v>0.39583333333333331</v>
      </c>
      <c r="L9" s="20"/>
      <c r="M9" s="66" t="s">
        <v>148</v>
      </c>
      <c r="N9" s="28" t="str" cm="1">
        <f t="array" aca="1" ref="N9" ca="1">IF(INDIRECT("M" &amp; ROW())="x", INDIRECT("B" &amp; ROW()) &amp; IF(INDIRECT("E" &amp; ROW())="x", " in 2", " in 3"), "")</f>
        <v>Diane Parry in 3</v>
      </c>
    </row>
    <row r="10" spans="1:14" ht="202.8" x14ac:dyDescent="0.3">
      <c r="A10" s="49"/>
      <c r="B10" s="60" t="s">
        <v>116</v>
      </c>
      <c r="C10" s="49" t="s">
        <v>117</v>
      </c>
      <c r="D10" s="50">
        <v>0.77149999999999996</v>
      </c>
      <c r="E10" s="49" t="s">
        <v>148</v>
      </c>
      <c r="F10" s="49">
        <v>37</v>
      </c>
      <c r="G10" s="49">
        <v>91</v>
      </c>
      <c r="H10" s="49">
        <v>1.6799999475479126</v>
      </c>
      <c r="I10" s="22">
        <v>1.96</v>
      </c>
      <c r="J10" s="22">
        <v>2.1</v>
      </c>
      <c r="K10" s="67" t="s">
        <v>154</v>
      </c>
      <c r="L10" s="20">
        <v>5</v>
      </c>
      <c r="M10" s="20"/>
      <c r="N10" s="28" t="str" cm="1">
        <f t="array" aca="1" ref="N10" ca="1">IF(INDIRECT("M" &amp; ROW())="x", INDIRECT("B" &amp; ROW()) &amp; IF(INDIRECT("E" &amp; ROW())="x", " in 2", " in 3"), "")</f>
        <v/>
      </c>
    </row>
    <row r="11" spans="1:14" x14ac:dyDescent="0.3">
      <c r="A11" s="46">
        <v>2</v>
      </c>
      <c r="B11" s="55" t="s">
        <v>112</v>
      </c>
      <c r="C11" s="46" t="s">
        <v>113</v>
      </c>
      <c r="D11" s="47">
        <v>0.74939999999999996</v>
      </c>
      <c r="E11" s="46"/>
      <c r="F11" s="46">
        <v>74</v>
      </c>
      <c r="G11" s="46">
        <v>324</v>
      </c>
      <c r="H11" s="46">
        <v>2.3499999046325684</v>
      </c>
      <c r="I11" s="22"/>
      <c r="J11" s="22">
        <v>2</v>
      </c>
      <c r="K11" s="12"/>
      <c r="L11" s="20"/>
      <c r="M11" s="66" t="s">
        <v>148</v>
      </c>
      <c r="N11" s="28" t="str" cm="1">
        <f t="array" aca="1" ref="N11" ca="1">IF(INDIRECT("M" &amp; ROW())="x", INDIRECT("B" &amp; ROW()) &amp; IF(INDIRECT("E" &amp; ROW())="x", " in 2", " in 3"), "")</f>
        <v>Shuai Zhang in 3</v>
      </c>
    </row>
    <row r="12" spans="1:14" ht="156" x14ac:dyDescent="0.3">
      <c r="A12" s="49"/>
      <c r="B12" s="64" t="s">
        <v>114</v>
      </c>
      <c r="C12" s="49" t="s">
        <v>99</v>
      </c>
      <c r="D12" s="50">
        <v>0.25059999999999999</v>
      </c>
      <c r="E12" s="49" t="s">
        <v>148</v>
      </c>
      <c r="F12" s="49">
        <v>31</v>
      </c>
      <c r="G12" s="49">
        <v>336</v>
      </c>
      <c r="H12" s="49">
        <v>1.6449999809265137</v>
      </c>
      <c r="I12" s="22">
        <v>1.67</v>
      </c>
      <c r="J12" s="22">
        <v>2</v>
      </c>
      <c r="K12" s="67" t="s">
        <v>155</v>
      </c>
      <c r="L12" s="20">
        <v>5</v>
      </c>
      <c r="M12" s="20"/>
      <c r="N12" s="28" t="str" cm="1">
        <f t="array" aca="1" ref="N12" ca="1">IF(INDIRECT("M" &amp; ROW())="x", INDIRECT("B" &amp; ROW()) &amp; IF(INDIRECT("E" &amp; ROW())="x", " in 2", " in 3"), "")</f>
        <v/>
      </c>
    </row>
    <row r="13" spans="1:14" x14ac:dyDescent="0.3">
      <c r="A13" s="46">
        <v>3</v>
      </c>
      <c r="B13" s="55" t="s">
        <v>110</v>
      </c>
      <c r="C13" s="46" t="s">
        <v>63</v>
      </c>
      <c r="D13" s="47">
        <v>0.46379999999999999</v>
      </c>
      <c r="E13" s="46" t="s">
        <v>148</v>
      </c>
      <c r="F13" s="46">
        <v>30</v>
      </c>
      <c r="G13" s="46">
        <v>107</v>
      </c>
      <c r="H13" s="46">
        <v>1.909000039100647</v>
      </c>
      <c r="I13" s="22">
        <v>1.92</v>
      </c>
      <c r="J13" s="68">
        <v>2.1</v>
      </c>
      <c r="K13" s="12"/>
      <c r="L13" s="20"/>
      <c r="M13" s="20"/>
      <c r="N13" s="28" t="str" cm="1">
        <f t="array" aca="1" ref="N13" ca="1">IF(INDIRECT("M" &amp; ROW())="x", INDIRECT("B" &amp; ROW()) &amp; IF(INDIRECT("E" &amp; ROW())="x", " in 2", " in 3"), "")</f>
        <v/>
      </c>
    </row>
    <row r="14" spans="1:14" ht="218.4" x14ac:dyDescent="0.3">
      <c r="A14" s="49"/>
      <c r="B14" s="60" t="s">
        <v>111</v>
      </c>
      <c r="C14" s="49" t="s">
        <v>84</v>
      </c>
      <c r="D14" s="50">
        <v>0.53620000000000001</v>
      </c>
      <c r="E14" s="49"/>
      <c r="F14" s="49">
        <v>14</v>
      </c>
      <c r="G14" s="49">
        <v>13</v>
      </c>
      <c r="H14" s="49">
        <v>1.9620000123977661</v>
      </c>
      <c r="I14" s="22"/>
      <c r="J14" s="22">
        <v>1.9</v>
      </c>
      <c r="K14" s="67" t="s">
        <v>156</v>
      </c>
      <c r="L14" s="20">
        <v>6.5</v>
      </c>
      <c r="M14" s="66" t="s">
        <v>148</v>
      </c>
      <c r="N14" s="28" t="str" cm="1">
        <f t="array" aca="1" ref="N14" ca="1">IF(INDIRECT("M" &amp; ROW())="x", INDIRECT("B" &amp; ROW()) &amp; IF(INDIRECT("E" &amp; ROW())="x", " in 2", " in 3"), "")</f>
        <v>Ekaterina Alexandrova in 3</v>
      </c>
    </row>
    <row r="15" spans="1:14" x14ac:dyDescent="0.3">
      <c r="A15" s="46">
        <v>4</v>
      </c>
      <c r="B15" s="55" t="s">
        <v>107</v>
      </c>
      <c r="C15" s="46" t="s">
        <v>63</v>
      </c>
      <c r="D15" s="47">
        <v>0.37909999999999999</v>
      </c>
      <c r="E15" s="46"/>
      <c r="F15" s="46">
        <v>92</v>
      </c>
      <c r="G15" s="46">
        <v>28</v>
      </c>
      <c r="H15" s="46">
        <v>2.1600000858306885</v>
      </c>
      <c r="I15" s="22"/>
      <c r="J15" s="22">
        <v>2</v>
      </c>
      <c r="K15" s="12"/>
      <c r="L15" s="20"/>
      <c r="M15" s="66" t="s">
        <v>148</v>
      </c>
      <c r="N15" s="28" t="str" cm="1">
        <f t="array" aca="1" ref="N15" ca="1">IF(INDIRECT("M" &amp; ROW())="x", INDIRECT("B" &amp; ROW()) &amp; IF(INDIRECT("E" &amp; ROW())="x", " in 2", " in 3"), "")</f>
        <v>Peyton Stearns in 3</v>
      </c>
    </row>
    <row r="16" spans="1:14" ht="218.4" x14ac:dyDescent="0.3">
      <c r="A16" s="49"/>
      <c r="B16" s="60" t="s">
        <v>108</v>
      </c>
      <c r="C16" s="49" t="s">
        <v>89</v>
      </c>
      <c r="D16" s="50">
        <v>0.62090000000000001</v>
      </c>
      <c r="E16" s="49" t="s">
        <v>148</v>
      </c>
      <c r="F16" s="49">
        <v>62</v>
      </c>
      <c r="G16" s="49">
        <v>51</v>
      </c>
      <c r="H16" s="49">
        <v>1.7519999742507935</v>
      </c>
      <c r="I16" s="22">
        <v>1.81</v>
      </c>
      <c r="J16" s="22">
        <v>2</v>
      </c>
      <c r="K16" s="67" t="s">
        <v>157</v>
      </c>
      <c r="L16" s="20">
        <v>7</v>
      </c>
      <c r="M16" s="20"/>
      <c r="N16" s="28" t="str" cm="1">
        <f t="array" aca="1" ref="N16" ca="1">IF(INDIRECT("M" &amp; ROW())="x", INDIRECT("B" &amp; ROW()) &amp; IF(INDIRECT("E" &amp; ROW())="x", " in 2", " in 3"), "")</f>
        <v/>
      </c>
    </row>
    <row r="17" spans="1:14" x14ac:dyDescent="0.3">
      <c r="A17" s="46">
        <v>5</v>
      </c>
      <c r="B17" s="55" t="s">
        <v>104</v>
      </c>
      <c r="C17" s="46" t="s">
        <v>105</v>
      </c>
      <c r="D17" s="47">
        <v>0.41199999999999998</v>
      </c>
      <c r="E17" s="46"/>
      <c r="F17" s="46">
        <v>49</v>
      </c>
      <c r="G17" s="46">
        <v>106</v>
      </c>
      <c r="H17" s="46">
        <v>3.2200000286102295</v>
      </c>
      <c r="I17" s="22"/>
      <c r="J17" s="22"/>
      <c r="K17" s="12"/>
      <c r="L17" s="20"/>
      <c r="M17" s="20"/>
      <c r="N17" s="28" t="str" cm="1">
        <f t="array" aca="1" ref="N17" ca="1">IF(INDIRECT("M" &amp; ROW())="x", INDIRECT("B" &amp; ROW()) &amp; IF(INDIRECT("E" &amp; ROW())="x", " in 2", " in 3"), "")</f>
        <v/>
      </c>
    </row>
    <row r="18" spans="1:14" ht="187.2" x14ac:dyDescent="0.3">
      <c r="A18" s="49"/>
      <c r="B18" s="64" t="s">
        <v>106</v>
      </c>
      <c r="C18" s="49" t="s">
        <v>70</v>
      </c>
      <c r="D18" s="50">
        <v>0.58799999999999997</v>
      </c>
      <c r="E18" s="49" t="s">
        <v>148</v>
      </c>
      <c r="F18" s="49">
        <v>24</v>
      </c>
      <c r="G18" s="49">
        <v>272</v>
      </c>
      <c r="H18" s="49">
        <v>1.3830000162124634</v>
      </c>
      <c r="I18" s="22">
        <v>1.4</v>
      </c>
      <c r="J18" s="22">
        <v>1.45</v>
      </c>
      <c r="K18" s="67" t="s">
        <v>158</v>
      </c>
      <c r="L18" s="20">
        <v>7.5</v>
      </c>
      <c r="M18" s="66" t="s">
        <v>148</v>
      </c>
      <c r="N18" s="28" t="str" cm="1">
        <f t="array" aca="1" ref="N18" ca="1">IF(INDIRECT("M" &amp; ROW())="x", INDIRECT("B" &amp; ROW()) &amp; IF(INDIRECT("E" &amp; ROW())="x", " in 2", " in 3"), "")</f>
        <v>Leylah Annie Fernandez in 2</v>
      </c>
    </row>
    <row r="19" spans="1:14" x14ac:dyDescent="0.3">
      <c r="A19" s="46">
        <v>6</v>
      </c>
      <c r="B19" s="63" t="s">
        <v>145</v>
      </c>
      <c r="C19" s="57" t="s">
        <v>70</v>
      </c>
      <c r="D19" s="58">
        <v>0.53700000000000003</v>
      </c>
      <c r="E19" s="57"/>
      <c r="F19" s="57">
        <v>9</v>
      </c>
      <c r="G19" s="57">
        <v>71</v>
      </c>
      <c r="H19" s="57">
        <v>1.3040000200271606</v>
      </c>
      <c r="I19" s="22">
        <v>1.41</v>
      </c>
      <c r="J19" s="22">
        <v>1.7</v>
      </c>
      <c r="K19" s="12"/>
      <c r="L19" s="20"/>
      <c r="M19" s="66" t="s">
        <v>148</v>
      </c>
      <c r="N19" s="28" t="str" cm="1">
        <f t="array" aca="1" ref="N19" ca="1">IF(INDIRECT("M" &amp; ROW())="x", INDIRECT("B" &amp; ROW()) &amp; IF(INDIRECT("E" &amp; ROW())="x", " in 2", " in 3"), "")</f>
        <v>Victoria Mboko in 3</v>
      </c>
    </row>
    <row r="20" spans="1:14" ht="218.4" x14ac:dyDescent="0.3">
      <c r="A20" s="49"/>
      <c r="B20" s="61" t="s">
        <v>146</v>
      </c>
      <c r="C20" s="56" t="s">
        <v>75</v>
      </c>
      <c r="D20" s="59">
        <v>0.46300000000000002</v>
      </c>
      <c r="E20" s="56" t="s">
        <v>148</v>
      </c>
      <c r="F20" s="56">
        <v>50</v>
      </c>
      <c r="G20" s="56">
        <v>6</v>
      </c>
      <c r="H20" s="56">
        <v>3.7400000095367432</v>
      </c>
      <c r="I20" s="22"/>
      <c r="J20" s="22"/>
      <c r="K20" s="67" t="s">
        <v>159</v>
      </c>
      <c r="L20" s="20">
        <v>7</v>
      </c>
      <c r="M20" s="20"/>
      <c r="N20" s="28" t="str" cm="1">
        <f t="array" aca="1" ref="N20" ca="1">IF(INDIRECT("M" &amp; ROW())="x", INDIRECT("B" &amp; ROW()) &amp; IF(INDIRECT("E" &amp; ROW())="x", " in 2", " in 3"), "")</f>
        <v/>
      </c>
    </row>
    <row r="21" spans="1:14" x14ac:dyDescent="0.3">
      <c r="A21" s="20"/>
      <c r="B21" s="20"/>
      <c r="C21" s="20"/>
      <c r="D21" s="20"/>
      <c r="E21" s="21"/>
      <c r="F21" s="20"/>
      <c r="G21" s="20"/>
      <c r="H21" s="20"/>
      <c r="I21" s="22"/>
      <c r="J21" s="22"/>
      <c r="K21" s="12"/>
      <c r="L21" s="20"/>
      <c r="M21" s="20"/>
      <c r="N21" s="28" t="str" cm="1">
        <f t="array" aca="1" ref="N21" ca="1">IF(INDIRECT("M" &amp; ROW())="x", INDIRECT("B" &amp; ROW()) &amp; IF(INDIRECT("E" &amp; ROW())="x", " in 2", " in 3"), "")</f>
        <v/>
      </c>
    </row>
    <row r="22" spans="1:14" x14ac:dyDescent="0.3">
      <c r="A22" s="20"/>
      <c r="B22" s="20"/>
      <c r="C22" s="20"/>
      <c r="D22" s="20"/>
      <c r="E22" s="21"/>
      <c r="F22" s="20"/>
      <c r="G22" s="20"/>
      <c r="H22" s="20"/>
      <c r="I22" s="22"/>
      <c r="J22" s="22"/>
      <c r="K22" s="12"/>
      <c r="L22" s="20"/>
      <c r="M22" s="20"/>
      <c r="N22" s="28" t="str" cm="1">
        <f t="array" aca="1" ref="N22" ca="1">IF(INDIRECT("M" &amp; ROW())="x", INDIRECT("B" &amp; ROW()) &amp; IF(INDIRECT("E" &amp; ROW())="x", " in 2", " in 3"), "")</f>
        <v/>
      </c>
    </row>
    <row r="23" spans="1:14" x14ac:dyDescent="0.3">
      <c r="A23" s="52" t="s">
        <v>118</v>
      </c>
      <c r="B23" s="53"/>
      <c r="C23" s="53"/>
      <c r="D23" s="53"/>
      <c r="E23" s="53"/>
      <c r="F23" s="53"/>
      <c r="G23" s="53"/>
      <c r="H23" s="53"/>
      <c r="I23" s="22"/>
      <c r="J23" s="22"/>
      <c r="K23" s="12"/>
      <c r="L23" s="20"/>
      <c r="M23" s="20"/>
      <c r="N23" s="28" t="str" cm="1">
        <f t="array" aca="1" ref="N23" ca="1">IF(INDIRECT("M" &amp; ROW())="x", INDIRECT("B" &amp; ROW()) &amp; IF(INDIRECT("E" &amp; ROW())="x", " in 2", " in 3"), "")</f>
        <v/>
      </c>
    </row>
    <row r="24" spans="1:14" x14ac:dyDescent="0.3">
      <c r="A24" s="20"/>
      <c r="B24" s="20"/>
      <c r="C24" s="20"/>
      <c r="D24" s="13" t="s">
        <v>6</v>
      </c>
      <c r="E24" s="13" t="s">
        <v>7</v>
      </c>
      <c r="F24" s="13" t="s">
        <v>8</v>
      </c>
      <c r="G24" s="13" t="s">
        <v>9</v>
      </c>
      <c r="H24" s="14" t="s">
        <v>10</v>
      </c>
      <c r="I24" s="15" t="s">
        <v>11</v>
      </c>
      <c r="J24" s="15" t="s">
        <v>12</v>
      </c>
      <c r="K24" s="16" t="s">
        <v>13</v>
      </c>
      <c r="L24" s="23" t="s">
        <v>25</v>
      </c>
      <c r="M24" s="24"/>
      <c r="N24" s="27" t="s">
        <v>26</v>
      </c>
    </row>
    <row r="25" spans="1:14" x14ac:dyDescent="0.3">
      <c r="A25" s="46">
        <v>1</v>
      </c>
      <c r="B25" s="65" t="s">
        <v>141</v>
      </c>
      <c r="C25" s="46" t="s">
        <v>117</v>
      </c>
      <c r="D25" s="47">
        <v>0.67169999999999996</v>
      </c>
      <c r="E25" s="46" t="s">
        <v>148</v>
      </c>
      <c r="F25" s="46">
        <v>105</v>
      </c>
      <c r="G25" s="46">
        <v>29</v>
      </c>
      <c r="H25" s="46">
        <v>1.1069999933242798</v>
      </c>
      <c r="I25" s="22">
        <v>1.0900000000000001</v>
      </c>
      <c r="J25" s="22">
        <v>1.2</v>
      </c>
      <c r="K25" s="54">
        <v>0.45833333333333331</v>
      </c>
      <c r="L25" s="20"/>
      <c r="M25" s="66" t="s">
        <v>148</v>
      </c>
      <c r="N25" s="28" t="str" cm="1">
        <f t="array" aca="1" ref="N25" ca="1">IF(INDIRECT("M" &amp; ROW())="x", INDIRECT("B" &amp; ROW()) &amp; IF(INDIRECT("E" &amp; ROW())="x", " in 2", " in 3"), "")</f>
        <v>Francesca Jones in 2</v>
      </c>
    </row>
    <row r="26" spans="1:14" ht="140.4" x14ac:dyDescent="0.3">
      <c r="A26" s="49"/>
      <c r="B26" s="60" t="s">
        <v>142</v>
      </c>
      <c r="C26" s="49" t="s">
        <v>109</v>
      </c>
      <c r="D26" s="50">
        <v>0.32829999999999998</v>
      </c>
      <c r="E26" s="49"/>
      <c r="F26" s="49">
        <v>528</v>
      </c>
      <c r="G26" s="49">
        <v>294</v>
      </c>
      <c r="H26" s="49">
        <v>7.8600001335144043</v>
      </c>
      <c r="I26" s="22"/>
      <c r="J26" s="22"/>
      <c r="K26" s="67" t="s">
        <v>168</v>
      </c>
      <c r="L26" s="20">
        <v>7.5</v>
      </c>
      <c r="M26" s="20"/>
      <c r="N26" s="28" t="str" cm="1">
        <f t="array" aca="1" ref="N26" ca="1">IF(INDIRECT("M" &amp; ROW())="x", INDIRECT("B" &amp; ROW()) &amp; IF(INDIRECT("E" &amp; ROW())="x", " in 2", " in 3"), "")</f>
        <v/>
      </c>
    </row>
    <row r="27" spans="1:14" x14ac:dyDescent="0.3">
      <c r="A27" s="46">
        <v>2</v>
      </c>
      <c r="B27" s="55" t="s">
        <v>127</v>
      </c>
      <c r="C27" s="46" t="s">
        <v>128</v>
      </c>
      <c r="D27" s="47">
        <v>0.60329999999999995</v>
      </c>
      <c r="E27" s="46"/>
      <c r="F27" s="46">
        <v>231</v>
      </c>
      <c r="G27" s="46">
        <v>68</v>
      </c>
      <c r="H27" s="46">
        <v>4.179999828338623</v>
      </c>
      <c r="I27" s="22"/>
      <c r="J27" s="22"/>
      <c r="K27" s="12"/>
      <c r="L27" s="20"/>
      <c r="M27" s="66" t="s">
        <v>148</v>
      </c>
      <c r="N27" s="28" t="str" cm="1">
        <f t="array" aca="1" ref="N27" ca="1">IF(INDIRECT("M" &amp; ROW())="x", INDIRECT("B" &amp; ROW()) &amp; IF(INDIRECT("E" &amp; ROW())="x", " in 2", " in 3"), "")</f>
        <v>Sada Nahimana in 3</v>
      </c>
    </row>
    <row r="28" spans="1:14" ht="202.8" x14ac:dyDescent="0.3">
      <c r="A28" s="49"/>
      <c r="B28" s="64" t="s">
        <v>129</v>
      </c>
      <c r="C28" s="49" t="s">
        <v>89</v>
      </c>
      <c r="D28" s="50">
        <v>0.3967</v>
      </c>
      <c r="E28" s="49" t="s">
        <v>148</v>
      </c>
      <c r="F28" s="49">
        <v>90</v>
      </c>
      <c r="G28" s="49">
        <v>96</v>
      </c>
      <c r="H28" s="49">
        <v>1.2580000162124634</v>
      </c>
      <c r="I28" s="22">
        <v>1.25</v>
      </c>
      <c r="J28" s="22">
        <v>1.8</v>
      </c>
      <c r="K28" s="67" t="s">
        <v>169</v>
      </c>
      <c r="L28" s="20">
        <v>5.5</v>
      </c>
      <c r="M28" s="20"/>
      <c r="N28" s="28" t="str" cm="1">
        <f t="array" aca="1" ref="N28" ca="1">IF(INDIRECT("M" &amp; ROW())="x", INDIRECT("B" &amp; ROW()) &amp; IF(INDIRECT("E" &amp; ROW())="x", " in 2", " in 3"), "")</f>
        <v/>
      </c>
    </row>
    <row r="29" spans="1:14" x14ac:dyDescent="0.3">
      <c r="A29" s="46">
        <v>3</v>
      </c>
      <c r="B29" s="65" t="s">
        <v>119</v>
      </c>
      <c r="C29" s="46" t="s">
        <v>120</v>
      </c>
      <c r="D29" s="47">
        <v>0.27050000000000002</v>
      </c>
      <c r="E29" s="46"/>
      <c r="F29" s="46">
        <v>41</v>
      </c>
      <c r="G29" s="46" t="s">
        <v>121</v>
      </c>
      <c r="H29" s="46">
        <v>1.5130000114440918</v>
      </c>
      <c r="I29" s="22">
        <v>1.52</v>
      </c>
      <c r="J29" s="22">
        <v>1.9</v>
      </c>
      <c r="K29" s="12"/>
      <c r="L29" s="20"/>
      <c r="M29" s="66" t="s">
        <v>148</v>
      </c>
      <c r="N29" s="28" t="str" cm="1">
        <f t="array" aca="1" ref="N29" ca="1">IF(INDIRECT("M" &amp; ROW())="x", INDIRECT("B" &amp; ROW()) &amp; IF(INDIRECT("E" &amp; ROW())="x", " in 2", " in 3"), "")</f>
        <v>Janice Tjen in 3</v>
      </c>
    </row>
    <row r="30" spans="1:14" ht="156" x14ac:dyDescent="0.3">
      <c r="A30" s="49"/>
      <c r="B30" s="60" t="s">
        <v>122</v>
      </c>
      <c r="C30" s="49" t="s">
        <v>123</v>
      </c>
      <c r="D30" s="50">
        <v>0.72950000000000004</v>
      </c>
      <c r="E30" s="49" t="s">
        <v>148</v>
      </c>
      <c r="F30" s="49">
        <v>292</v>
      </c>
      <c r="G30" s="49">
        <v>193</v>
      </c>
      <c r="H30" s="49">
        <v>2.690000057220459</v>
      </c>
      <c r="I30" s="22"/>
      <c r="J30" s="22"/>
      <c r="K30" s="67" t="s">
        <v>170</v>
      </c>
      <c r="L30" s="20">
        <v>6</v>
      </c>
      <c r="M30" s="20"/>
      <c r="N30" s="28" t="str" cm="1">
        <f t="array" aca="1" ref="N30" ca="1">IF(INDIRECT("M" &amp; ROW())="x", INDIRECT("B" &amp; ROW()) &amp; IF(INDIRECT("E" &amp; ROW())="x", " in 2", " in 3"), "")</f>
        <v/>
      </c>
    </row>
    <row r="31" spans="1:14" x14ac:dyDescent="0.3">
      <c r="A31" s="46">
        <v>4</v>
      </c>
      <c r="B31" s="55" t="s">
        <v>134</v>
      </c>
      <c r="C31" s="46" t="s">
        <v>135</v>
      </c>
      <c r="D31" s="47">
        <v>0.46029999999999999</v>
      </c>
      <c r="E31" s="46"/>
      <c r="F31" s="46">
        <v>334</v>
      </c>
      <c r="G31" s="46">
        <v>215</v>
      </c>
      <c r="H31" s="46">
        <v>3.3399999141693115</v>
      </c>
      <c r="I31" s="22"/>
      <c r="J31" s="22">
        <v>2</v>
      </c>
      <c r="K31" s="12"/>
      <c r="L31" s="20"/>
      <c r="M31" s="66" t="s">
        <v>148</v>
      </c>
      <c r="N31" s="28" t="str" cm="1">
        <f t="array" aca="1" ref="N31" ca="1">IF(INDIRECT("M" &amp; ROW())="x", INDIRECT("B" &amp; ROW()) &amp; IF(INDIRECT("E" &amp; ROW())="x", " in 2", " in 3"), "")</f>
        <v>Yasmine Kabbaj in 3</v>
      </c>
    </row>
    <row r="32" spans="1:14" ht="140.4" x14ac:dyDescent="0.3">
      <c r="A32" s="49"/>
      <c r="B32" s="64" t="s">
        <v>136</v>
      </c>
      <c r="C32" s="49" t="s">
        <v>137</v>
      </c>
      <c r="D32" s="50">
        <v>0.53969999999999996</v>
      </c>
      <c r="E32" s="49" t="s">
        <v>148</v>
      </c>
      <c r="F32" s="49">
        <v>429</v>
      </c>
      <c r="G32" s="49">
        <v>696</v>
      </c>
      <c r="H32" s="49">
        <v>1.3609999418258667</v>
      </c>
      <c r="I32" s="22">
        <v>1.51</v>
      </c>
      <c r="J32" s="22">
        <v>2</v>
      </c>
      <c r="K32" s="67" t="s">
        <v>171</v>
      </c>
      <c r="L32" s="20">
        <v>5.5</v>
      </c>
      <c r="M32" s="20"/>
      <c r="N32" s="28" t="str" cm="1">
        <f t="array" aca="1" ref="N32" ca="1">IF(INDIRECT("M" &amp; ROW())="x", INDIRECT("B" &amp; ROW()) &amp; IF(INDIRECT("E" &amp; ROW())="x", " in 2", " in 3"), "")</f>
        <v/>
      </c>
    </row>
    <row r="33" spans="1:14" x14ac:dyDescent="0.3">
      <c r="A33" s="46">
        <v>5</v>
      </c>
      <c r="B33" s="55" t="s">
        <v>124</v>
      </c>
      <c r="C33" s="46" t="s">
        <v>72</v>
      </c>
      <c r="D33" s="47">
        <v>0.37169999999999997</v>
      </c>
      <c r="E33" s="46"/>
      <c r="F33" s="46">
        <v>250</v>
      </c>
      <c r="G33" s="46">
        <v>535</v>
      </c>
      <c r="H33" s="46">
        <v>5.0399999618530273</v>
      </c>
      <c r="I33" s="22"/>
      <c r="J33" s="22"/>
      <c r="K33" s="12"/>
      <c r="L33" s="20"/>
      <c r="M33" s="20"/>
      <c r="N33" s="28" t="str" cm="1">
        <f t="array" aca="1" ref="N33" ca="1">IF(INDIRECT("M" &amp; ROW())="x", INDIRECT("B" &amp; ROW()) &amp; IF(INDIRECT("E" &amp; ROW())="x", " in 2", " in 3"), "")</f>
        <v/>
      </c>
    </row>
    <row r="34" spans="1:14" ht="156" x14ac:dyDescent="0.3">
      <c r="A34" s="49"/>
      <c r="B34" s="64" t="s">
        <v>125</v>
      </c>
      <c r="C34" s="49" t="s">
        <v>126</v>
      </c>
      <c r="D34" s="50">
        <v>0.62829999999999997</v>
      </c>
      <c r="E34" s="49" t="s">
        <v>148</v>
      </c>
      <c r="F34" s="49">
        <v>77</v>
      </c>
      <c r="G34" s="49">
        <v>46</v>
      </c>
      <c r="H34" s="49">
        <v>1.1979999542236328</v>
      </c>
      <c r="I34" s="22">
        <v>1.19</v>
      </c>
      <c r="J34" s="22">
        <v>1.25</v>
      </c>
      <c r="K34" s="67" t="s">
        <v>172</v>
      </c>
      <c r="L34" s="20">
        <v>7.5</v>
      </c>
      <c r="M34" s="66" t="s">
        <v>148</v>
      </c>
      <c r="N34" s="28" t="str" cm="1">
        <f t="array" aca="1" ref="N34" ca="1">IF(INDIRECT("M" &amp; ROW())="x", INDIRECT("B" &amp; ROW()) &amp; IF(INDIRECT("E" &amp; ROW())="x", " in 2", " in 3"), "")</f>
        <v>Maria Camila Osorio Serrano in 2</v>
      </c>
    </row>
    <row r="35" spans="1:14" x14ac:dyDescent="0.3">
      <c r="A35" s="46">
        <v>6</v>
      </c>
      <c r="B35" s="55" t="s">
        <v>143</v>
      </c>
      <c r="C35" s="46" t="s">
        <v>123</v>
      </c>
      <c r="D35" s="47">
        <v>0.56620000000000004</v>
      </c>
      <c r="E35" s="46"/>
      <c r="F35" s="46">
        <v>335</v>
      </c>
      <c r="G35" s="46">
        <v>293</v>
      </c>
      <c r="H35" s="46">
        <v>4.070000171661377</v>
      </c>
      <c r="I35" s="22"/>
      <c r="J35" s="22"/>
      <c r="K35" s="12"/>
      <c r="L35" s="20"/>
      <c r="M35" s="20"/>
      <c r="N35" s="28" t="str" cm="1">
        <f t="array" aca="1" ref="N35" ca="1">IF(INDIRECT("M" &amp; ROW())="x", INDIRECT("B" &amp; ROW()) &amp; IF(INDIRECT("E" &amp; ROW())="x", " in 2", " in 3"), "")</f>
        <v/>
      </c>
    </row>
    <row r="36" spans="1:14" ht="156" x14ac:dyDescent="0.3">
      <c r="A36" s="49"/>
      <c r="B36" s="64" t="s">
        <v>144</v>
      </c>
      <c r="C36" s="49" t="s">
        <v>99</v>
      </c>
      <c r="D36" s="50">
        <v>0.43380000000000002</v>
      </c>
      <c r="E36" s="49" t="s">
        <v>148</v>
      </c>
      <c r="F36" s="49">
        <v>51</v>
      </c>
      <c r="G36" s="49">
        <v>62</v>
      </c>
      <c r="H36" s="49">
        <v>1.2680000066757202</v>
      </c>
      <c r="I36" s="22">
        <v>1.3</v>
      </c>
      <c r="J36" s="22">
        <v>1.4</v>
      </c>
      <c r="K36" s="67" t="s">
        <v>173</v>
      </c>
      <c r="L36" s="20">
        <v>7</v>
      </c>
      <c r="M36" s="66" t="s">
        <v>148</v>
      </c>
      <c r="N36" s="28" t="str" cm="1">
        <f t="array" aca="1" ref="N36" ca="1">IF(INDIRECT("M" &amp; ROW())="x", INDIRECT("B" &amp; ROW()) &amp; IF(INDIRECT("E" &amp; ROW())="x", " in 2", " in 3"), "")</f>
        <v>Jessica Bouzas Maneiro in 2</v>
      </c>
    </row>
    <row r="37" spans="1:14" x14ac:dyDescent="0.3">
      <c r="A37" s="46">
        <v>7</v>
      </c>
      <c r="B37" s="55" t="s">
        <v>132</v>
      </c>
      <c r="C37" s="46" t="s">
        <v>126</v>
      </c>
      <c r="D37" s="47">
        <v>0.46139999999999998</v>
      </c>
      <c r="E37" s="46"/>
      <c r="F37" s="46">
        <v>98</v>
      </c>
      <c r="G37" s="46">
        <v>197</v>
      </c>
      <c r="H37" s="46">
        <v>2.119999885559082</v>
      </c>
      <c r="I37" s="22"/>
      <c r="J37" s="68">
        <v>2</v>
      </c>
      <c r="K37" s="12"/>
      <c r="L37" s="20"/>
      <c r="M37" s="66" t="s">
        <v>148</v>
      </c>
      <c r="N37" s="28" t="str" cm="1">
        <f t="array" aca="1" ref="N37" ca="1">IF(INDIRECT("M" &amp; ROW())="x", INDIRECT("B" &amp; ROW()) &amp; IF(INDIRECT("E" &amp; ROW())="x", " in 2", " in 3"), "")</f>
        <v>Emiliana Arango in 3</v>
      </c>
    </row>
    <row r="38" spans="1:14" ht="156" x14ac:dyDescent="0.3">
      <c r="A38" s="49"/>
      <c r="B38" s="60" t="s">
        <v>133</v>
      </c>
      <c r="C38" s="49" t="s">
        <v>67</v>
      </c>
      <c r="D38" s="50">
        <v>0.53859999999999997</v>
      </c>
      <c r="E38" s="49" t="s">
        <v>148</v>
      </c>
      <c r="F38" s="49">
        <v>97</v>
      </c>
      <c r="G38" s="49">
        <v>201</v>
      </c>
      <c r="H38" s="49">
        <v>1.781000018119812</v>
      </c>
      <c r="I38" s="22">
        <v>1.8</v>
      </c>
      <c r="J38" s="22">
        <v>2</v>
      </c>
      <c r="K38" s="67" t="s">
        <v>174</v>
      </c>
      <c r="L38" s="20">
        <v>7</v>
      </c>
      <c r="M38" s="20"/>
      <c r="N38" s="28" t="str" cm="1">
        <f t="array" aca="1" ref="N38" ca="1">IF(INDIRECT("M" &amp; ROW())="x", INDIRECT("B" &amp; ROW()) &amp; IF(INDIRECT("E" &amp; ROW())="x", " in 2", " in 3"), "")</f>
        <v/>
      </c>
    </row>
    <row r="39" spans="1:14" x14ac:dyDescent="0.3">
      <c r="A39" s="46">
        <v>8</v>
      </c>
      <c r="B39" s="55" t="s">
        <v>138</v>
      </c>
      <c r="C39" s="46" t="s">
        <v>135</v>
      </c>
      <c r="D39" s="47">
        <v>0.19070000000000001</v>
      </c>
      <c r="E39" s="46"/>
      <c r="F39" s="46" t="s">
        <v>139</v>
      </c>
      <c r="G39" s="46" t="s">
        <v>121</v>
      </c>
      <c r="H39" s="46">
        <v>26.309999465942383</v>
      </c>
      <c r="I39" s="22"/>
      <c r="J39" s="22"/>
      <c r="K39" s="12"/>
      <c r="L39" s="20"/>
      <c r="M39" s="20"/>
      <c r="N39" s="28" t="str" cm="1">
        <f t="array" aca="1" ref="N39" ca="1">IF(INDIRECT("M" &amp; ROW())="x", INDIRECT("B" &amp; ROW()) &amp; IF(INDIRECT("E" &amp; ROW())="x", " in 2", " in 3"), "")</f>
        <v/>
      </c>
    </row>
    <row r="40" spans="1:14" ht="140.4" x14ac:dyDescent="0.3">
      <c r="A40" s="49"/>
      <c r="B40" s="64" t="s">
        <v>140</v>
      </c>
      <c r="C40" s="49" t="s">
        <v>67</v>
      </c>
      <c r="D40" s="50">
        <v>0.80930000000000002</v>
      </c>
      <c r="E40" s="49" t="s">
        <v>148</v>
      </c>
      <c r="F40" s="49">
        <v>52</v>
      </c>
      <c r="G40" s="49">
        <v>311</v>
      </c>
      <c r="H40" s="49">
        <v>1.0140000581741333</v>
      </c>
      <c r="I40" s="22">
        <v>1.02</v>
      </c>
      <c r="J40" s="22">
        <v>1.05</v>
      </c>
      <c r="K40" s="67" t="s">
        <v>175</v>
      </c>
      <c r="L40" s="20">
        <v>7.5</v>
      </c>
      <c r="M40" s="66" t="s">
        <v>148</v>
      </c>
      <c r="N40" s="28" t="str" cm="1">
        <f t="array" aca="1" ref="N40" ca="1">IF(INDIRECT("M" &amp; ROW())="x", INDIRECT("B" &amp; ROW()) &amp; IF(INDIRECT("E" &amp; ROW())="x", " in 2", " in 3"), "")</f>
        <v>Tatjana Maria in 2</v>
      </c>
    </row>
    <row r="41" spans="1:14" x14ac:dyDescent="0.3">
      <c r="A41" s="46">
        <v>9</v>
      </c>
      <c r="B41" s="65" t="s">
        <v>130</v>
      </c>
      <c r="C41" s="46" t="s">
        <v>109</v>
      </c>
      <c r="D41" s="47">
        <v>0.43590000000000001</v>
      </c>
      <c r="E41" s="70" t="s">
        <v>148</v>
      </c>
      <c r="F41" s="46">
        <v>54</v>
      </c>
      <c r="G41" s="46">
        <v>74</v>
      </c>
      <c r="H41" s="46">
        <v>1.1430000066757202</v>
      </c>
      <c r="I41" s="22">
        <v>1.22</v>
      </c>
      <c r="J41" s="22">
        <v>1.4</v>
      </c>
      <c r="K41" s="12"/>
      <c r="L41" s="20"/>
      <c r="M41" s="69" t="s">
        <v>148</v>
      </c>
      <c r="N41" s="28" t="str" cm="1">
        <f t="array" aca="1" ref="N41" ca="1">IF(INDIRECT("M" &amp; ROW())="x", INDIRECT("B" &amp; ROW()) &amp; IF(INDIRECT("E" &amp; ROW())="x", " in 2", " in 3"), "")</f>
        <v>Yuliia Starodubtseva in 2</v>
      </c>
    </row>
    <row r="42" spans="1:14" ht="171.6" x14ac:dyDescent="0.3">
      <c r="A42" s="49"/>
      <c r="B42" s="60" t="s">
        <v>131</v>
      </c>
      <c r="C42" s="49" t="s">
        <v>99</v>
      </c>
      <c r="D42" s="50">
        <v>0.56410000000000005</v>
      </c>
      <c r="E42" s="49"/>
      <c r="F42" s="49">
        <v>192</v>
      </c>
      <c r="G42" s="49">
        <v>100</v>
      </c>
      <c r="H42" s="49">
        <v>6.3600001335144043</v>
      </c>
      <c r="I42" s="22"/>
      <c r="J42" s="22"/>
      <c r="K42" s="71" t="s">
        <v>176</v>
      </c>
      <c r="L42" s="20">
        <v>7</v>
      </c>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9"/>
      <c r="C98" s="9"/>
      <c r="D98" s="9"/>
      <c r="E98" s="10"/>
      <c r="F98" s="9"/>
      <c r="G98" s="9"/>
      <c r="H98" s="9"/>
      <c r="I98" s="11"/>
      <c r="J98" s="11"/>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t="str">
        <f t="shared" ref="N274:N303" si="0">SUBSTITUTE(O274, "x",B274)</f>
        <v/>
      </c>
    </row>
    <row r="275" spans="1:14" x14ac:dyDescent="0.3">
      <c r="A275" s="9"/>
      <c r="B275" s="9"/>
      <c r="C275" s="9"/>
      <c r="D275" s="9"/>
      <c r="E275" s="10"/>
      <c r="F275" s="9"/>
      <c r="G275" s="9"/>
      <c r="H275" s="9"/>
      <c r="I275" s="11"/>
      <c r="J275" s="11"/>
      <c r="K275" s="12"/>
      <c r="L275" s="9"/>
      <c r="M275" s="9"/>
      <c r="N275" s="28" t="str">
        <f t="shared" si="0"/>
        <v/>
      </c>
    </row>
    <row r="276" spans="1:14" x14ac:dyDescent="0.3">
      <c r="A276" s="9"/>
      <c r="B276" s="9"/>
      <c r="C276" s="9"/>
      <c r="D276" s="9"/>
      <c r="E276" s="10"/>
      <c r="F276" s="9"/>
      <c r="G276" s="9"/>
      <c r="H276" s="9"/>
      <c r="I276" s="11"/>
      <c r="J276" s="11"/>
      <c r="K276" s="12"/>
      <c r="L276" s="9"/>
      <c r="M276" s="9"/>
      <c r="N276" s="28" t="str">
        <f t="shared" si="0"/>
        <v/>
      </c>
    </row>
    <row r="277" spans="1:14" x14ac:dyDescent="0.3">
      <c r="A277" s="9"/>
      <c r="B277" s="9"/>
      <c r="C277" s="9"/>
      <c r="D277" s="9"/>
      <c r="E277" s="10"/>
      <c r="F277" s="9"/>
      <c r="G277" s="9"/>
      <c r="H277" s="9"/>
      <c r="I277" s="11"/>
      <c r="J277" s="11"/>
      <c r="K277" s="12"/>
      <c r="L277" s="9"/>
      <c r="M277" s="9"/>
      <c r="N277" s="28" t="str">
        <f t="shared" si="0"/>
        <v/>
      </c>
    </row>
    <row r="278" spans="1:14" x14ac:dyDescent="0.3">
      <c r="A278" s="9"/>
      <c r="B278" s="9"/>
      <c r="C278" s="9"/>
      <c r="D278" s="9"/>
      <c r="E278" s="10"/>
      <c r="F278" s="9"/>
      <c r="G278" s="9"/>
      <c r="H278" s="9"/>
      <c r="I278" s="11"/>
      <c r="J278" s="11"/>
      <c r="K278" s="12"/>
      <c r="L278" s="9"/>
      <c r="M278" s="9"/>
      <c r="N278" s="28" t="str">
        <f t="shared" si="0"/>
        <v/>
      </c>
    </row>
    <row r="279" spans="1:14" x14ac:dyDescent="0.3">
      <c r="A279" s="9"/>
      <c r="B279" s="9"/>
      <c r="C279" s="9"/>
      <c r="D279" s="9"/>
      <c r="E279" s="10"/>
      <c r="F279" s="9"/>
      <c r="G279" s="9"/>
      <c r="H279" s="9"/>
      <c r="I279" s="11"/>
      <c r="J279" s="11"/>
      <c r="K279" s="12"/>
      <c r="L279" s="9"/>
      <c r="M279" s="9"/>
      <c r="N279" s="28" t="str">
        <f t="shared" si="0"/>
        <v/>
      </c>
    </row>
    <row r="280" spans="1:14" x14ac:dyDescent="0.3">
      <c r="A280" s="9"/>
      <c r="B280" s="9"/>
      <c r="C280" s="9"/>
      <c r="D280" s="9"/>
      <c r="E280" s="10"/>
      <c r="F280" s="9"/>
      <c r="G280" s="9"/>
      <c r="H280" s="9"/>
      <c r="I280" s="11"/>
      <c r="J280" s="11"/>
      <c r="K280" s="12"/>
      <c r="L280" s="9"/>
      <c r="M280" s="9"/>
      <c r="N280" s="28" t="str">
        <f t="shared" si="0"/>
        <v/>
      </c>
    </row>
    <row r="281" spans="1:14" x14ac:dyDescent="0.3">
      <c r="A281" s="9"/>
      <c r="B281" s="9"/>
      <c r="C281" s="9"/>
      <c r="D281" s="9"/>
      <c r="E281" s="10"/>
      <c r="F281" s="9"/>
      <c r="G281" s="9"/>
      <c r="H281" s="9"/>
      <c r="I281" s="11"/>
      <c r="J281" s="11"/>
      <c r="K281" s="12"/>
      <c r="L281" s="9"/>
      <c r="M281" s="9"/>
      <c r="N281" s="28" t="str">
        <f t="shared" si="0"/>
        <v/>
      </c>
    </row>
    <row r="282" spans="1:14" x14ac:dyDescent="0.3">
      <c r="A282" s="9"/>
      <c r="B282" s="9"/>
      <c r="C282" s="9"/>
      <c r="D282" s="9"/>
      <c r="E282" s="10"/>
      <c r="F282" s="9"/>
      <c r="G282" s="9"/>
      <c r="H282" s="9"/>
      <c r="I282" s="11"/>
      <c r="J282" s="11"/>
      <c r="K282" s="12"/>
      <c r="L282" s="9"/>
      <c r="M282" s="9"/>
      <c r="N282" s="28" t="str">
        <f t="shared" si="0"/>
        <v/>
      </c>
    </row>
    <row r="283" spans="1:14" x14ac:dyDescent="0.3">
      <c r="A283" s="9"/>
      <c r="B283" s="9"/>
      <c r="C283" s="9"/>
      <c r="D283" s="9"/>
      <c r="E283" s="10"/>
      <c r="F283" s="9"/>
      <c r="G283" s="9"/>
      <c r="H283" s="9"/>
      <c r="I283" s="11"/>
      <c r="J283" s="11"/>
      <c r="K283" s="12"/>
      <c r="L283" s="9"/>
      <c r="M283" s="9"/>
      <c r="N283" s="28" t="str">
        <f t="shared" si="0"/>
        <v/>
      </c>
    </row>
    <row r="284" spans="1:14" x14ac:dyDescent="0.3">
      <c r="A284" s="9"/>
      <c r="B284" s="9"/>
      <c r="C284" s="9"/>
      <c r="D284" s="9"/>
      <c r="E284" s="10"/>
      <c r="F284" s="9"/>
      <c r="G284" s="9"/>
      <c r="H284" s="9"/>
      <c r="I284" s="11"/>
      <c r="J284" s="11"/>
      <c r="K284" s="12"/>
      <c r="L284" s="9"/>
      <c r="M284" s="9"/>
      <c r="N284" s="28" t="str">
        <f t="shared" si="0"/>
        <v/>
      </c>
    </row>
    <row r="285" spans="1:14" x14ac:dyDescent="0.3">
      <c r="A285" s="9"/>
      <c r="B285" s="9"/>
      <c r="C285" s="9"/>
      <c r="D285" s="9"/>
      <c r="E285" s="10"/>
      <c r="F285" s="9"/>
      <c r="G285" s="9"/>
      <c r="H285" s="9"/>
      <c r="I285" s="11"/>
      <c r="J285" s="11"/>
      <c r="K285" s="12"/>
      <c r="L285" s="9"/>
      <c r="M285" s="9"/>
      <c r="N285" s="28" t="str">
        <f t="shared" si="0"/>
        <v/>
      </c>
    </row>
    <row r="286" spans="1:14" x14ac:dyDescent="0.3">
      <c r="A286" s="9"/>
      <c r="B286" s="9"/>
      <c r="C286" s="9"/>
      <c r="D286" s="9"/>
      <c r="E286" s="10"/>
      <c r="F286" s="9"/>
      <c r="G286" s="9"/>
      <c r="H286" s="9"/>
      <c r="I286" s="11"/>
      <c r="J286" s="11"/>
      <c r="K286" s="12"/>
      <c r="L286" s="9"/>
      <c r="M286" s="9"/>
      <c r="N286" s="28" t="str">
        <f t="shared" si="0"/>
        <v/>
      </c>
    </row>
    <row r="287" spans="1:14" x14ac:dyDescent="0.3">
      <c r="A287" s="9"/>
      <c r="B287" s="9"/>
      <c r="C287" s="9"/>
      <c r="D287" s="9"/>
      <c r="E287" s="10"/>
      <c r="F287" s="9"/>
      <c r="G287" s="9"/>
      <c r="H287" s="9"/>
      <c r="I287" s="11"/>
      <c r="J287" s="11"/>
      <c r="K287" s="12"/>
      <c r="L287" s="9"/>
      <c r="M287" s="9"/>
      <c r="N287" s="28" t="str">
        <f t="shared" si="0"/>
        <v/>
      </c>
    </row>
    <row r="288" spans="1:14" x14ac:dyDescent="0.3">
      <c r="A288" s="9"/>
      <c r="B288" s="9"/>
      <c r="C288" s="9"/>
      <c r="D288" s="9"/>
      <c r="E288" s="10"/>
      <c r="F288" s="9"/>
      <c r="G288" s="9"/>
      <c r="H288" s="9"/>
      <c r="I288" s="11"/>
      <c r="J288" s="11"/>
      <c r="K288" s="12"/>
      <c r="L288" s="9"/>
      <c r="M288" s="9"/>
      <c r="N288" s="28" t="str">
        <f t="shared" si="0"/>
        <v/>
      </c>
    </row>
    <row r="289" spans="1:14" x14ac:dyDescent="0.3">
      <c r="A289" s="9"/>
      <c r="B289" s="9"/>
      <c r="C289" s="9"/>
      <c r="D289" s="9"/>
      <c r="E289" s="10"/>
      <c r="F289" s="9"/>
      <c r="G289" s="9"/>
      <c r="H289" s="9"/>
      <c r="I289" s="11"/>
      <c r="J289" s="11"/>
      <c r="K289" s="12"/>
      <c r="L289" s="9"/>
      <c r="M289" s="9"/>
      <c r="N289" s="28" t="str">
        <f t="shared" si="0"/>
        <v/>
      </c>
    </row>
    <row r="290" spans="1:14" x14ac:dyDescent="0.3">
      <c r="A290" s="9"/>
      <c r="B290" s="9"/>
      <c r="C290" s="9"/>
      <c r="D290" s="9"/>
      <c r="E290" s="10"/>
      <c r="F290" s="9"/>
      <c r="G290" s="9"/>
      <c r="H290" s="9"/>
      <c r="I290" s="11"/>
      <c r="J290" s="11"/>
      <c r="K290" s="12"/>
      <c r="L290" s="9"/>
      <c r="M290" s="9"/>
      <c r="N290" s="28" t="str">
        <f t="shared" si="0"/>
        <v/>
      </c>
    </row>
    <row r="291" spans="1:14" x14ac:dyDescent="0.3">
      <c r="A291" s="9"/>
      <c r="B291" s="9"/>
      <c r="C291" s="9"/>
      <c r="D291" s="9"/>
      <c r="E291" s="10"/>
      <c r="F291" s="9"/>
      <c r="G291" s="9"/>
      <c r="H291" s="9"/>
      <c r="I291" s="11"/>
      <c r="J291" s="11"/>
      <c r="K291" s="12"/>
      <c r="L291" s="9"/>
      <c r="M291" s="9"/>
      <c r="N291" s="28" t="str">
        <f t="shared" si="0"/>
        <v/>
      </c>
    </row>
    <row r="292" spans="1:14" x14ac:dyDescent="0.3">
      <c r="A292" s="9"/>
      <c r="B292" s="9"/>
      <c r="C292" s="9"/>
      <c r="D292" s="9"/>
      <c r="E292" s="10"/>
      <c r="F292" s="9"/>
      <c r="G292" s="9"/>
      <c r="H292" s="9"/>
      <c r="I292" s="11"/>
      <c r="J292" s="11"/>
      <c r="K292" s="12"/>
      <c r="L292" s="9"/>
      <c r="M292" s="9"/>
      <c r="N292" s="28" t="str">
        <f t="shared" si="0"/>
        <v/>
      </c>
    </row>
    <row r="293" spans="1:14" x14ac:dyDescent="0.3">
      <c r="A293" s="9"/>
      <c r="B293" s="9"/>
      <c r="C293" s="9"/>
      <c r="D293" s="9"/>
      <c r="E293" s="10"/>
      <c r="F293" s="9"/>
      <c r="G293" s="9"/>
      <c r="H293" s="9"/>
      <c r="I293" s="11"/>
      <c r="J293" s="11"/>
      <c r="K293" s="12"/>
      <c r="L293" s="9"/>
      <c r="M293" s="9"/>
      <c r="N293" s="28" t="str">
        <f t="shared" si="0"/>
        <v/>
      </c>
    </row>
    <row r="294" spans="1:14" x14ac:dyDescent="0.3">
      <c r="A294" s="9"/>
      <c r="B294" s="9"/>
      <c r="C294" s="9"/>
      <c r="D294" s="9"/>
      <c r="E294" s="10"/>
      <c r="F294" s="9"/>
      <c r="G294" s="9"/>
      <c r="H294" s="9"/>
      <c r="I294" s="11"/>
      <c r="J294" s="11"/>
      <c r="K294" s="12"/>
      <c r="L294" s="9"/>
      <c r="M294" s="9"/>
      <c r="N294" s="28" t="str">
        <f t="shared" si="0"/>
        <v/>
      </c>
    </row>
    <row r="295" spans="1:14" x14ac:dyDescent="0.3">
      <c r="A295" s="9"/>
      <c r="B295" s="9"/>
      <c r="C295" s="9"/>
      <c r="D295" s="9"/>
      <c r="E295" s="10"/>
      <c r="F295" s="9"/>
      <c r="G295" s="9"/>
      <c r="H295" s="9"/>
      <c r="I295" s="11"/>
      <c r="J295" s="11"/>
      <c r="K295" s="12"/>
      <c r="L295" s="9"/>
      <c r="M295" s="9"/>
      <c r="N295" s="28" t="str">
        <f t="shared" si="0"/>
        <v/>
      </c>
    </row>
    <row r="296" spans="1:14" x14ac:dyDescent="0.3">
      <c r="A296" s="9"/>
      <c r="B296" s="9"/>
      <c r="C296" s="9"/>
      <c r="D296" s="9"/>
      <c r="E296" s="10"/>
      <c r="F296" s="9"/>
      <c r="G296" s="9"/>
      <c r="H296" s="9"/>
      <c r="I296" s="11"/>
      <c r="J296" s="11"/>
      <c r="K296" s="12"/>
      <c r="L296" s="9"/>
      <c r="M296" s="9"/>
      <c r="N296" s="28" t="str">
        <f t="shared" si="0"/>
        <v/>
      </c>
    </row>
    <row r="297" spans="1:14" x14ac:dyDescent="0.3">
      <c r="A297" s="9"/>
      <c r="B297" s="9"/>
      <c r="C297" s="9"/>
      <c r="D297" s="9"/>
      <c r="E297" s="10"/>
      <c r="F297" s="9"/>
      <c r="G297" s="9"/>
      <c r="H297" s="9"/>
      <c r="I297" s="11"/>
      <c r="J297" s="11"/>
      <c r="K297" s="12"/>
      <c r="L297" s="9"/>
      <c r="M297" s="9"/>
      <c r="N297" s="28" t="str">
        <f t="shared" si="0"/>
        <v/>
      </c>
    </row>
    <row r="298" spans="1:14" x14ac:dyDescent="0.3">
      <c r="A298" s="9"/>
      <c r="B298" s="9"/>
      <c r="C298" s="9"/>
      <c r="D298" s="9"/>
      <c r="E298" s="10"/>
      <c r="F298" s="9"/>
      <c r="G298" s="9"/>
      <c r="H298" s="9"/>
      <c r="I298" s="11"/>
      <c r="J298" s="11"/>
      <c r="K298" s="12"/>
      <c r="L298" s="9"/>
      <c r="M298" s="9"/>
      <c r="N298" s="28" t="str">
        <f t="shared" si="0"/>
        <v/>
      </c>
    </row>
    <row r="299" spans="1:14" x14ac:dyDescent="0.3">
      <c r="A299" s="9"/>
      <c r="B299" s="9"/>
      <c r="C299" s="9"/>
      <c r="D299" s="9"/>
      <c r="E299" s="10"/>
      <c r="F299" s="9"/>
      <c r="G299" s="9"/>
      <c r="H299" s="9"/>
      <c r="I299" s="11"/>
      <c r="J299" s="11"/>
      <c r="K299" s="12"/>
      <c r="L299" s="9"/>
      <c r="M299" s="9"/>
      <c r="N299" s="28" t="str">
        <f t="shared" si="0"/>
        <v/>
      </c>
    </row>
    <row r="300" spans="1:14" x14ac:dyDescent="0.3">
      <c r="A300" s="9"/>
      <c r="B300" s="9"/>
      <c r="C300" s="9"/>
      <c r="D300" s="9"/>
      <c r="E300" s="10"/>
      <c r="F300" s="9"/>
      <c r="G300" s="9"/>
      <c r="H300" s="9"/>
      <c r="I300" s="11"/>
      <c r="J300" s="11"/>
      <c r="K300" s="12"/>
      <c r="L300" s="9"/>
      <c r="M300" s="9"/>
      <c r="N300" s="28" t="str">
        <f t="shared" si="0"/>
        <v/>
      </c>
    </row>
    <row r="301" spans="1:14" x14ac:dyDescent="0.3">
      <c r="A301" s="9"/>
      <c r="B301" s="9"/>
      <c r="C301" s="9"/>
      <c r="D301" s="9"/>
      <c r="E301" s="10"/>
      <c r="F301" s="9"/>
      <c r="G301" s="9"/>
      <c r="H301" s="9"/>
      <c r="I301" s="11"/>
      <c r="J301" s="11"/>
      <c r="K301" s="12"/>
      <c r="L301" s="9"/>
      <c r="M301" s="9"/>
      <c r="N301" s="28" t="str">
        <f t="shared" si="0"/>
        <v/>
      </c>
    </row>
    <row r="302" spans="1:14" x14ac:dyDescent="0.3">
      <c r="A302" s="9"/>
      <c r="B302" s="9"/>
      <c r="C302" s="9"/>
      <c r="D302" s="9"/>
      <c r="E302" s="10"/>
      <c r="F302" s="9"/>
      <c r="G302" s="9"/>
      <c r="H302" s="9"/>
      <c r="I302" s="11"/>
      <c r="J302" s="11"/>
      <c r="K302" s="12"/>
      <c r="L302" s="9"/>
      <c r="M302" s="9"/>
      <c r="N302" s="28" t="str">
        <f t="shared" si="0"/>
        <v/>
      </c>
    </row>
    <row r="303" spans="1:14" x14ac:dyDescent="0.3">
      <c r="A303" s="9"/>
      <c r="B303" s="9"/>
      <c r="C303" s="9"/>
      <c r="D303" s="9"/>
      <c r="E303" s="10"/>
      <c r="F303" s="9"/>
      <c r="G303" s="9"/>
      <c r="H303" s="9"/>
      <c r="I303" s="11"/>
      <c r="J303" s="11"/>
      <c r="K303" s="12"/>
      <c r="L303" s="9"/>
      <c r="M303" s="9"/>
      <c r="N303" s="28" t="str">
        <f t="shared" si="0"/>
        <v/>
      </c>
    </row>
    <row r="304" spans="1:14" x14ac:dyDescent="0.3">
      <c r="A304" s="9"/>
      <c r="B304" s="9"/>
      <c r="C304" s="9"/>
      <c r="D304" s="9"/>
      <c r="E304" s="10"/>
      <c r="F304" s="9"/>
      <c r="G304" s="9"/>
      <c r="H304" s="9"/>
      <c r="I304" s="11"/>
      <c r="J304" s="11"/>
      <c r="K304" s="12"/>
      <c r="L304" s="9"/>
      <c r="M304" s="9"/>
      <c r="N304" s="28" t="str">
        <f t="shared" ref="N304:N354" si="1">SUBSTITUTE(O304, "x",B304)</f>
        <v/>
      </c>
    </row>
    <row r="305" spans="1:14" x14ac:dyDescent="0.3">
      <c r="A305" s="9"/>
      <c r="B305" s="9"/>
      <c r="C305" s="9"/>
      <c r="D305" s="9"/>
      <c r="E305" s="10"/>
      <c r="F305" s="9"/>
      <c r="G305" s="9"/>
      <c r="H305" s="9"/>
      <c r="I305" s="11"/>
      <c r="J305" s="11"/>
      <c r="K305" s="12"/>
      <c r="L305" s="9"/>
      <c r="M305" s="9"/>
      <c r="N305" s="28" t="str">
        <f t="shared" si="1"/>
        <v/>
      </c>
    </row>
    <row r="306" spans="1:14" x14ac:dyDescent="0.3">
      <c r="A306" s="9"/>
      <c r="B306" s="9"/>
      <c r="C306" s="9"/>
      <c r="D306" s="9"/>
      <c r="E306" s="10"/>
      <c r="F306" s="9"/>
      <c r="G306" s="9"/>
      <c r="H306" s="9"/>
      <c r="I306" s="11"/>
      <c r="J306" s="11"/>
      <c r="K306" s="12"/>
      <c r="L306" s="9"/>
      <c r="M306" s="9"/>
      <c r="N306" s="28" t="str">
        <f t="shared" si="1"/>
        <v/>
      </c>
    </row>
    <row r="307" spans="1:14" x14ac:dyDescent="0.3">
      <c r="A307" s="9"/>
      <c r="B307" s="9"/>
      <c r="C307" s="9"/>
      <c r="D307" s="9"/>
      <c r="E307" s="10"/>
      <c r="F307" s="9"/>
      <c r="G307" s="9"/>
      <c r="H307" s="9"/>
      <c r="I307" s="11"/>
      <c r="J307" s="11"/>
      <c r="K307" s="12"/>
      <c r="L307" s="9"/>
      <c r="M307" s="9"/>
      <c r="N307" s="28" t="str">
        <f t="shared" si="1"/>
        <v/>
      </c>
    </row>
    <row r="308" spans="1:14" x14ac:dyDescent="0.3">
      <c r="A308" s="9"/>
      <c r="B308" s="9"/>
      <c r="C308" s="9"/>
      <c r="D308" s="9"/>
      <c r="E308" s="10"/>
      <c r="F308" s="9"/>
      <c r="G308" s="9"/>
      <c r="H308" s="9"/>
      <c r="I308" s="11"/>
      <c r="J308" s="11"/>
      <c r="K308" s="12"/>
      <c r="L308" s="9"/>
      <c r="M308" s="9"/>
      <c r="N308" s="28" t="str">
        <f t="shared" si="1"/>
        <v/>
      </c>
    </row>
    <row r="309" spans="1:14" x14ac:dyDescent="0.3">
      <c r="A309" s="9"/>
      <c r="B309" s="9"/>
      <c r="C309" s="9"/>
      <c r="D309" s="9"/>
      <c r="E309" s="10"/>
      <c r="F309" s="9"/>
      <c r="G309" s="9"/>
      <c r="H309" s="9"/>
      <c r="I309" s="11"/>
      <c r="J309" s="11"/>
      <c r="K309" s="12"/>
      <c r="L309" s="9"/>
      <c r="M309" s="9"/>
      <c r="N309" s="28" t="str">
        <f t="shared" si="1"/>
        <v/>
      </c>
    </row>
    <row r="310" spans="1:14" x14ac:dyDescent="0.3">
      <c r="A310" s="9"/>
      <c r="B310" s="9"/>
      <c r="C310" s="9"/>
      <c r="D310" s="9"/>
      <c r="E310" s="10"/>
      <c r="F310" s="9"/>
      <c r="G310" s="9"/>
      <c r="H310" s="9"/>
      <c r="I310" s="11"/>
      <c r="J310" s="11"/>
      <c r="K310" s="12"/>
      <c r="L310" s="9"/>
      <c r="M310" s="9"/>
      <c r="N310" s="28" t="str">
        <f t="shared" si="1"/>
        <v/>
      </c>
    </row>
    <row r="311" spans="1:14" x14ac:dyDescent="0.3">
      <c r="A311" s="9"/>
      <c r="B311" s="9"/>
      <c r="C311" s="9"/>
      <c r="D311" s="9"/>
      <c r="E311" s="10"/>
      <c r="F311" s="9"/>
      <c r="G311" s="9"/>
      <c r="H311" s="9"/>
      <c r="I311" s="11"/>
      <c r="J311" s="11"/>
      <c r="K311" s="12"/>
      <c r="L311" s="9"/>
      <c r="M311" s="9"/>
      <c r="N311" s="28" t="str">
        <f t="shared" si="1"/>
        <v/>
      </c>
    </row>
    <row r="312" spans="1:14" x14ac:dyDescent="0.3">
      <c r="A312" s="9"/>
      <c r="B312" s="9"/>
      <c r="C312" s="9"/>
      <c r="D312" s="9"/>
      <c r="E312" s="10"/>
      <c r="F312" s="9"/>
      <c r="G312" s="9"/>
      <c r="H312" s="9"/>
      <c r="I312" s="11"/>
      <c r="J312" s="11"/>
      <c r="K312" s="12"/>
      <c r="L312" s="9"/>
      <c r="M312" s="9"/>
      <c r="N312" s="28" t="str">
        <f t="shared" si="1"/>
        <v/>
      </c>
    </row>
    <row r="313" spans="1:14" x14ac:dyDescent="0.3">
      <c r="A313" s="9"/>
      <c r="B313" s="9"/>
      <c r="C313" s="9"/>
      <c r="D313" s="9"/>
      <c r="E313" s="10"/>
      <c r="F313" s="9"/>
      <c r="G313" s="9"/>
      <c r="H313" s="9"/>
      <c r="I313" s="11"/>
      <c r="J313" s="11"/>
      <c r="K313" s="12"/>
      <c r="L313" s="9"/>
      <c r="M313" s="9"/>
      <c r="N313" s="28" t="str">
        <f t="shared" si="1"/>
        <v/>
      </c>
    </row>
    <row r="314" spans="1:14" x14ac:dyDescent="0.3">
      <c r="A314" s="9"/>
      <c r="B314" s="9"/>
      <c r="C314" s="9"/>
      <c r="D314" s="9"/>
      <c r="E314" s="10"/>
      <c r="F314" s="9"/>
      <c r="G314" s="9"/>
      <c r="H314" s="9"/>
      <c r="I314" s="11"/>
      <c r="J314" s="11"/>
      <c r="K314" s="12"/>
      <c r="L314" s="9"/>
      <c r="M314" s="9"/>
      <c r="N314" s="28" t="str">
        <f t="shared" si="1"/>
        <v/>
      </c>
    </row>
    <row r="315" spans="1:14" x14ac:dyDescent="0.3">
      <c r="A315" s="9"/>
      <c r="B315" s="9"/>
      <c r="C315" s="9"/>
      <c r="D315" s="9"/>
      <c r="E315" s="10"/>
      <c r="F315" s="9"/>
      <c r="G315" s="9"/>
      <c r="H315" s="9"/>
      <c r="I315" s="11"/>
      <c r="J315" s="11"/>
      <c r="K315" s="12"/>
      <c r="L315" s="9"/>
      <c r="M315" s="9"/>
      <c r="N315" s="28" t="str">
        <f t="shared" si="1"/>
        <v/>
      </c>
    </row>
    <row r="316" spans="1:14" x14ac:dyDescent="0.3">
      <c r="A316" s="9"/>
      <c r="B316" s="9"/>
      <c r="C316" s="9"/>
      <c r="D316" s="9"/>
      <c r="E316" s="10"/>
      <c r="F316" s="9"/>
      <c r="G316" s="9"/>
      <c r="H316" s="9"/>
      <c r="I316" s="11"/>
      <c r="J316" s="11"/>
      <c r="K316" s="12"/>
      <c r="L316" s="9"/>
      <c r="M316" s="9"/>
      <c r="N316" s="28" t="str">
        <f t="shared" si="1"/>
        <v/>
      </c>
    </row>
    <row r="317" spans="1:14" x14ac:dyDescent="0.3">
      <c r="A317" s="9"/>
      <c r="B317" s="9"/>
      <c r="C317" s="9"/>
      <c r="D317" s="9"/>
      <c r="E317" s="10"/>
      <c r="F317" s="9"/>
      <c r="G317" s="9"/>
      <c r="H317" s="9"/>
      <c r="I317" s="11"/>
      <c r="J317" s="11"/>
      <c r="K317" s="12"/>
      <c r="L317" s="9"/>
      <c r="M317" s="9"/>
      <c r="N317" s="28" t="str">
        <f t="shared" si="1"/>
        <v/>
      </c>
    </row>
    <row r="318" spans="1:14" x14ac:dyDescent="0.3">
      <c r="A318" s="9"/>
      <c r="B318" s="9"/>
      <c r="C318" s="9"/>
      <c r="D318" s="9"/>
      <c r="E318" s="10"/>
      <c r="F318" s="9"/>
      <c r="G318" s="9"/>
      <c r="H318" s="9"/>
      <c r="I318" s="11"/>
      <c r="J318" s="11"/>
      <c r="K318" s="12"/>
      <c r="L318" s="9"/>
      <c r="M318" s="9"/>
      <c r="N318" s="28" t="str">
        <f t="shared" si="1"/>
        <v/>
      </c>
    </row>
    <row r="319" spans="1:14" x14ac:dyDescent="0.3">
      <c r="A319" s="9"/>
      <c r="B319" s="9"/>
      <c r="C319" s="9"/>
      <c r="D319" s="9"/>
      <c r="E319" s="10"/>
      <c r="F319" s="9"/>
      <c r="G319" s="9"/>
      <c r="H319" s="9"/>
      <c r="I319" s="11"/>
      <c r="J319" s="11"/>
      <c r="K319" s="12"/>
      <c r="L319" s="9"/>
      <c r="M319" s="9"/>
      <c r="N319" s="28" t="str">
        <f t="shared" si="1"/>
        <v/>
      </c>
    </row>
    <row r="320" spans="1:14" x14ac:dyDescent="0.3">
      <c r="A320" s="9"/>
      <c r="B320" s="9"/>
      <c r="C320" s="9"/>
      <c r="D320" s="9"/>
      <c r="E320" s="10"/>
      <c r="F320" s="9"/>
      <c r="G320" s="9"/>
      <c r="H320" s="9"/>
      <c r="I320" s="11"/>
      <c r="J320" s="11"/>
      <c r="K320" s="12"/>
      <c r="L320" s="9"/>
      <c r="M320" s="9"/>
      <c r="N320" s="28" t="str">
        <f t="shared" si="1"/>
        <v/>
      </c>
    </row>
    <row r="321" spans="1:14" x14ac:dyDescent="0.3">
      <c r="A321" s="9"/>
      <c r="B321" s="9"/>
      <c r="C321" s="9"/>
      <c r="D321" s="9"/>
      <c r="E321" s="10"/>
      <c r="F321" s="9"/>
      <c r="G321" s="9"/>
      <c r="H321" s="9"/>
      <c r="I321" s="11"/>
      <c r="J321" s="11"/>
      <c r="K321" s="12"/>
      <c r="L321" s="9"/>
      <c r="M321" s="9"/>
      <c r="N321" s="28" t="str">
        <f t="shared" si="1"/>
        <v/>
      </c>
    </row>
    <row r="322" spans="1:14" x14ac:dyDescent="0.3">
      <c r="A322" s="9"/>
      <c r="B322" s="9"/>
      <c r="C322" s="9"/>
      <c r="D322" s="9"/>
      <c r="E322" s="10"/>
      <c r="F322" s="9"/>
      <c r="G322" s="9"/>
      <c r="H322" s="9"/>
      <c r="I322" s="11"/>
      <c r="J322" s="11"/>
      <c r="K322" s="12"/>
      <c r="L322" s="9"/>
      <c r="M322" s="9"/>
      <c r="N322" s="28" t="str">
        <f t="shared" si="1"/>
        <v/>
      </c>
    </row>
    <row r="323" spans="1:14" x14ac:dyDescent="0.3">
      <c r="A323" s="9"/>
      <c r="B323" s="9"/>
      <c r="C323" s="9"/>
      <c r="D323" s="9"/>
      <c r="E323" s="10"/>
      <c r="F323" s="9"/>
      <c r="G323" s="9"/>
      <c r="H323" s="9"/>
      <c r="I323" s="11"/>
      <c r="J323" s="11"/>
      <c r="K323" s="12"/>
      <c r="L323" s="9"/>
      <c r="M323" s="9"/>
      <c r="N323" s="28" t="str">
        <f t="shared" si="1"/>
        <v/>
      </c>
    </row>
    <row r="324" spans="1:14" x14ac:dyDescent="0.3">
      <c r="A324" s="9"/>
      <c r="B324" s="9"/>
      <c r="C324" s="9"/>
      <c r="D324" s="9"/>
      <c r="E324" s="10"/>
      <c r="F324" s="9"/>
      <c r="G324" s="9"/>
      <c r="H324" s="9"/>
      <c r="I324" s="11"/>
      <c r="J324" s="11"/>
      <c r="K324" s="12"/>
      <c r="L324" s="9"/>
      <c r="M324" s="9"/>
      <c r="N324" s="28" t="str">
        <f t="shared" si="1"/>
        <v/>
      </c>
    </row>
    <row r="325" spans="1:14" x14ac:dyDescent="0.3">
      <c r="A325" s="9"/>
      <c r="B325" s="9"/>
      <c r="C325" s="9"/>
      <c r="D325" s="9"/>
      <c r="E325" s="10"/>
      <c r="F325" s="9"/>
      <c r="G325" s="9"/>
      <c r="H325" s="9"/>
      <c r="I325" s="11"/>
      <c r="J325" s="11"/>
      <c r="K325" s="12"/>
      <c r="L325" s="9"/>
      <c r="M325" s="9"/>
      <c r="N325" s="28" t="str">
        <f t="shared" si="1"/>
        <v/>
      </c>
    </row>
    <row r="326" spans="1:14" x14ac:dyDescent="0.3">
      <c r="A326" s="9"/>
      <c r="B326" s="9"/>
      <c r="C326" s="9"/>
      <c r="D326" s="9"/>
      <c r="E326" s="10"/>
      <c r="F326" s="9"/>
      <c r="G326" s="9"/>
      <c r="H326" s="9"/>
      <c r="I326" s="11"/>
      <c r="J326" s="11"/>
      <c r="K326" s="12"/>
      <c r="L326" s="9"/>
      <c r="M326" s="9"/>
      <c r="N326" s="28" t="str">
        <f t="shared" si="1"/>
        <v/>
      </c>
    </row>
    <row r="327" spans="1:14" x14ac:dyDescent="0.3">
      <c r="A327" s="9"/>
      <c r="B327" s="9"/>
      <c r="C327" s="9"/>
      <c r="D327" s="9"/>
      <c r="E327" s="10"/>
      <c r="F327" s="9"/>
      <c r="G327" s="9"/>
      <c r="H327" s="9"/>
      <c r="I327" s="11"/>
      <c r="J327" s="11"/>
      <c r="K327" s="12"/>
      <c r="L327" s="9"/>
      <c r="M327" s="9"/>
      <c r="N327" s="28" t="str">
        <f t="shared" si="1"/>
        <v/>
      </c>
    </row>
    <row r="328" spans="1:14" x14ac:dyDescent="0.3">
      <c r="A328" s="9"/>
      <c r="B328" s="9"/>
      <c r="C328" s="9"/>
      <c r="D328" s="9"/>
      <c r="E328" s="10"/>
      <c r="F328" s="9"/>
      <c r="G328" s="9"/>
      <c r="H328" s="9"/>
      <c r="I328" s="11"/>
      <c r="J328" s="11"/>
      <c r="K328" s="12"/>
      <c r="L328" s="9"/>
      <c r="M328" s="9"/>
      <c r="N328" s="28" t="str">
        <f t="shared" si="1"/>
        <v/>
      </c>
    </row>
    <row r="329" spans="1:14" x14ac:dyDescent="0.3">
      <c r="A329" s="9"/>
      <c r="B329" s="9"/>
      <c r="C329" s="9"/>
      <c r="D329" s="9"/>
      <c r="E329" s="10"/>
      <c r="F329" s="9"/>
      <c r="G329" s="9"/>
      <c r="H329" s="9"/>
      <c r="I329" s="11"/>
      <c r="J329" s="11"/>
      <c r="K329" s="12"/>
      <c r="L329" s="9"/>
      <c r="M329" s="9"/>
      <c r="N329" s="28" t="str">
        <f t="shared" si="1"/>
        <v/>
      </c>
    </row>
    <row r="330" spans="1:14" x14ac:dyDescent="0.3">
      <c r="A330" s="9"/>
      <c r="B330" s="9"/>
      <c r="C330" s="9"/>
      <c r="D330" s="9"/>
      <c r="E330" s="10"/>
      <c r="F330" s="9"/>
      <c r="G330" s="9"/>
      <c r="H330" s="9"/>
      <c r="I330" s="11"/>
      <c r="J330" s="11"/>
      <c r="K330" s="12"/>
      <c r="L330" s="9"/>
      <c r="M330" s="9"/>
      <c r="N330" s="28" t="str">
        <f t="shared" si="1"/>
        <v/>
      </c>
    </row>
    <row r="331" spans="1:14" x14ac:dyDescent="0.3">
      <c r="A331" s="9"/>
      <c r="B331" s="9"/>
      <c r="C331" s="9"/>
      <c r="D331" s="9"/>
      <c r="E331" s="10"/>
      <c r="F331" s="9"/>
      <c r="G331" s="9"/>
      <c r="H331" s="9"/>
      <c r="I331" s="11"/>
      <c r="J331" s="11"/>
      <c r="K331" s="12"/>
      <c r="L331" s="9"/>
      <c r="M331" s="9"/>
      <c r="N331" s="28" t="str">
        <f t="shared" si="1"/>
        <v/>
      </c>
    </row>
    <row r="332" spans="1:14" x14ac:dyDescent="0.3">
      <c r="A332" s="9"/>
      <c r="B332" s="9"/>
      <c r="C332" s="9"/>
      <c r="D332" s="9"/>
      <c r="E332" s="10"/>
      <c r="F332" s="9"/>
      <c r="G332" s="9"/>
      <c r="H332" s="9"/>
      <c r="I332" s="11"/>
      <c r="J332" s="11"/>
      <c r="K332" s="12"/>
      <c r="L332" s="9"/>
      <c r="M332" s="9"/>
      <c r="N332" s="28" t="str">
        <f t="shared" si="1"/>
        <v/>
      </c>
    </row>
    <row r="333" spans="1:14" x14ac:dyDescent="0.3">
      <c r="A333" s="9"/>
      <c r="B333" s="9"/>
      <c r="C333" s="9"/>
      <c r="D333" s="9"/>
      <c r="E333" s="10"/>
      <c r="F333" s="9"/>
      <c r="G333" s="9"/>
      <c r="H333" s="9"/>
      <c r="I333" s="11"/>
      <c r="J333" s="11"/>
      <c r="K333" s="12"/>
      <c r="L333" s="9"/>
      <c r="M333" s="9"/>
      <c r="N333" s="28" t="str">
        <f t="shared" si="1"/>
        <v/>
      </c>
    </row>
    <row r="334" spans="1:14" x14ac:dyDescent="0.3">
      <c r="A334" s="9"/>
      <c r="B334" s="9"/>
      <c r="C334" s="9"/>
      <c r="D334" s="9"/>
      <c r="E334" s="10"/>
      <c r="F334" s="9"/>
      <c r="G334" s="9"/>
      <c r="H334" s="9"/>
      <c r="I334" s="11"/>
      <c r="J334" s="11"/>
      <c r="K334" s="12"/>
      <c r="L334" s="9"/>
      <c r="M334" s="9"/>
      <c r="N334" s="28" t="str">
        <f t="shared" si="1"/>
        <v/>
      </c>
    </row>
    <row r="335" spans="1:14" x14ac:dyDescent="0.3">
      <c r="A335" s="9"/>
      <c r="B335" s="9"/>
      <c r="C335" s="9"/>
      <c r="D335" s="9"/>
      <c r="E335" s="10"/>
      <c r="F335" s="9"/>
      <c r="G335" s="9"/>
      <c r="H335" s="9"/>
      <c r="I335" s="11"/>
      <c r="J335" s="11"/>
      <c r="K335" s="12"/>
      <c r="L335" s="9"/>
      <c r="M335" s="9"/>
      <c r="N335" s="28" t="str">
        <f t="shared" si="1"/>
        <v/>
      </c>
    </row>
    <row r="336" spans="1:14" x14ac:dyDescent="0.3">
      <c r="A336" s="9"/>
      <c r="B336" s="9"/>
      <c r="C336" s="9"/>
      <c r="D336" s="9"/>
      <c r="E336" s="10"/>
      <c r="F336" s="9"/>
      <c r="G336" s="9"/>
      <c r="H336" s="9"/>
      <c r="I336" s="11"/>
      <c r="J336" s="11"/>
      <c r="K336" s="12"/>
      <c r="L336" s="9"/>
      <c r="M336" s="9"/>
      <c r="N336" s="28" t="str">
        <f t="shared" si="1"/>
        <v/>
      </c>
    </row>
    <row r="337" spans="1:14" x14ac:dyDescent="0.3">
      <c r="A337" s="9"/>
      <c r="B337" s="9"/>
      <c r="C337" s="9"/>
      <c r="D337" s="9"/>
      <c r="E337" s="10"/>
      <c r="F337" s="9"/>
      <c r="G337" s="9"/>
      <c r="H337" s="9"/>
      <c r="I337" s="11"/>
      <c r="J337" s="11"/>
      <c r="K337" s="12"/>
      <c r="L337" s="9"/>
      <c r="M337" s="9"/>
      <c r="N337" s="28" t="str">
        <f t="shared" si="1"/>
        <v/>
      </c>
    </row>
    <row r="338" spans="1:14" x14ac:dyDescent="0.3">
      <c r="A338" s="9"/>
      <c r="B338" s="9"/>
      <c r="C338" s="9"/>
      <c r="D338" s="9"/>
      <c r="E338" s="10"/>
      <c r="F338" s="9"/>
      <c r="G338" s="9"/>
      <c r="H338" s="9"/>
      <c r="I338" s="11"/>
      <c r="J338" s="11"/>
      <c r="K338" s="12"/>
      <c r="L338" s="9"/>
      <c r="M338" s="9"/>
      <c r="N338" s="28" t="str">
        <f t="shared" si="1"/>
        <v/>
      </c>
    </row>
    <row r="339" spans="1:14" x14ac:dyDescent="0.3">
      <c r="A339" s="9"/>
      <c r="B339" s="9"/>
      <c r="C339" s="9"/>
      <c r="D339" s="9"/>
      <c r="E339" s="10"/>
      <c r="F339" s="9"/>
      <c r="G339" s="9"/>
      <c r="H339" s="9"/>
      <c r="I339" s="11"/>
      <c r="J339" s="11"/>
      <c r="K339" s="12"/>
      <c r="L339" s="9"/>
      <c r="M339" s="9"/>
      <c r="N339" s="28" t="str">
        <f t="shared" si="1"/>
        <v/>
      </c>
    </row>
    <row r="340" spans="1:14" x14ac:dyDescent="0.3">
      <c r="A340" s="9"/>
      <c r="B340" s="9"/>
      <c r="C340" s="9"/>
      <c r="D340" s="9"/>
      <c r="E340" s="10"/>
      <c r="F340" s="9"/>
      <c r="G340" s="9"/>
      <c r="H340" s="9"/>
      <c r="I340" s="11"/>
      <c r="J340" s="11"/>
      <c r="K340" s="12"/>
      <c r="L340" s="9"/>
      <c r="M340" s="9"/>
      <c r="N340" s="28" t="str">
        <f t="shared" si="1"/>
        <v/>
      </c>
    </row>
    <row r="341" spans="1:14" x14ac:dyDescent="0.3">
      <c r="A341" s="9"/>
      <c r="B341" s="9"/>
      <c r="C341" s="9"/>
      <c r="D341" s="9"/>
      <c r="E341" s="10"/>
      <c r="F341" s="9"/>
      <c r="G341" s="9"/>
      <c r="H341" s="9"/>
      <c r="I341" s="11"/>
      <c r="J341" s="11"/>
      <c r="K341" s="12"/>
      <c r="L341" s="9"/>
      <c r="M341" s="9"/>
      <c r="N341" s="28" t="str">
        <f t="shared" si="1"/>
        <v/>
      </c>
    </row>
    <row r="342" spans="1:14" x14ac:dyDescent="0.3">
      <c r="A342" s="9"/>
      <c r="B342" s="9"/>
      <c r="C342" s="9"/>
      <c r="D342" s="9"/>
      <c r="E342" s="10"/>
      <c r="F342" s="9"/>
      <c r="G342" s="9"/>
      <c r="H342" s="9"/>
      <c r="I342" s="11"/>
      <c r="J342" s="11"/>
      <c r="K342" s="12"/>
      <c r="L342" s="9"/>
      <c r="M342" s="9"/>
      <c r="N342" s="28" t="str">
        <f t="shared" si="1"/>
        <v/>
      </c>
    </row>
    <row r="343" spans="1:14" x14ac:dyDescent="0.3">
      <c r="A343" s="9"/>
      <c r="B343" s="9"/>
      <c r="C343" s="9"/>
      <c r="D343" s="9"/>
      <c r="E343" s="10"/>
      <c r="F343" s="9"/>
      <c r="G343" s="9"/>
      <c r="H343" s="9"/>
      <c r="I343" s="11"/>
      <c r="J343" s="11"/>
      <c r="K343" s="12"/>
      <c r="L343" s="9"/>
      <c r="M343" s="9"/>
      <c r="N343" s="28" t="str">
        <f t="shared" si="1"/>
        <v/>
      </c>
    </row>
    <row r="344" spans="1:14" x14ac:dyDescent="0.3">
      <c r="A344" s="9"/>
      <c r="B344" s="9"/>
      <c r="C344" s="9"/>
      <c r="D344" s="9"/>
      <c r="E344" s="10"/>
      <c r="F344" s="9"/>
      <c r="G344" s="9"/>
      <c r="H344" s="9"/>
      <c r="I344" s="11"/>
      <c r="J344" s="11"/>
      <c r="K344" s="12"/>
      <c r="L344" s="9"/>
      <c r="M344" s="9"/>
      <c r="N344" s="28" t="str">
        <f t="shared" si="1"/>
        <v/>
      </c>
    </row>
    <row r="345" spans="1:14" x14ac:dyDescent="0.3">
      <c r="A345" s="9"/>
      <c r="B345" s="9"/>
      <c r="C345" s="9"/>
      <c r="D345" s="9"/>
      <c r="E345" s="10"/>
      <c r="F345" s="9"/>
      <c r="G345" s="9"/>
      <c r="H345" s="9"/>
      <c r="I345" s="11"/>
      <c r="J345" s="11"/>
      <c r="K345" s="12"/>
      <c r="L345" s="9"/>
      <c r="M345" s="9"/>
      <c r="N345" s="28" t="str">
        <f t="shared" si="1"/>
        <v/>
      </c>
    </row>
    <row r="346" spans="1:14" x14ac:dyDescent="0.3">
      <c r="A346" s="9"/>
      <c r="B346" s="9"/>
      <c r="C346" s="9"/>
      <c r="D346" s="9"/>
      <c r="E346" s="10"/>
      <c r="F346" s="9"/>
      <c r="G346" s="9"/>
      <c r="H346" s="9"/>
      <c r="I346" s="11"/>
      <c r="J346" s="11"/>
      <c r="K346" s="12"/>
      <c r="L346" s="9"/>
      <c r="M346" s="9"/>
      <c r="N346" s="28" t="str">
        <f t="shared" si="1"/>
        <v/>
      </c>
    </row>
    <row r="347" spans="1:14" x14ac:dyDescent="0.3">
      <c r="A347" s="9"/>
      <c r="B347" s="9"/>
      <c r="C347" s="9"/>
      <c r="D347" s="9"/>
      <c r="E347" s="10"/>
      <c r="F347" s="9"/>
      <c r="G347" s="9"/>
      <c r="H347" s="9"/>
      <c r="I347" s="11"/>
      <c r="J347" s="11"/>
      <c r="K347" s="12"/>
      <c r="L347" s="9"/>
      <c r="M347" s="9"/>
      <c r="N347" s="28" t="str">
        <f t="shared" si="1"/>
        <v/>
      </c>
    </row>
    <row r="348" spans="1:14" x14ac:dyDescent="0.3">
      <c r="A348" s="9"/>
      <c r="B348" s="9"/>
      <c r="C348" s="9"/>
      <c r="D348" s="9"/>
      <c r="E348" s="10"/>
      <c r="F348" s="9"/>
      <c r="G348" s="9"/>
      <c r="H348" s="9"/>
      <c r="I348" s="11"/>
      <c r="J348" s="11"/>
      <c r="K348" s="12"/>
      <c r="L348" s="9"/>
      <c r="M348" s="9"/>
      <c r="N348" s="28" t="str">
        <f t="shared" si="1"/>
        <v/>
      </c>
    </row>
    <row r="349" spans="1:14" x14ac:dyDescent="0.3">
      <c r="A349" s="9"/>
      <c r="B349" s="9"/>
      <c r="C349" s="9"/>
      <c r="D349" s="9"/>
      <c r="E349" s="10"/>
      <c r="F349" s="9"/>
      <c r="G349" s="9"/>
      <c r="H349" s="9"/>
      <c r="I349" s="11"/>
      <c r="J349" s="11"/>
      <c r="K349" s="12"/>
      <c r="L349" s="9"/>
      <c r="M349" s="9"/>
      <c r="N349" s="28" t="str">
        <f t="shared" si="1"/>
        <v/>
      </c>
    </row>
    <row r="350" spans="1:14" x14ac:dyDescent="0.3">
      <c r="A350" s="9"/>
      <c r="B350" s="9"/>
      <c r="C350" s="9"/>
      <c r="D350" s="9"/>
      <c r="E350" s="10"/>
      <c r="F350" s="9"/>
      <c r="G350" s="9"/>
      <c r="H350" s="9"/>
      <c r="I350" s="11"/>
      <c r="J350" s="11"/>
      <c r="K350" s="12"/>
      <c r="L350" s="9"/>
      <c r="M350" s="9"/>
      <c r="N350" s="28" t="str">
        <f t="shared" si="1"/>
        <v/>
      </c>
    </row>
    <row r="351" spans="1:14" x14ac:dyDescent="0.3">
      <c r="A351" s="9"/>
      <c r="B351" s="9"/>
      <c r="C351" s="9"/>
      <c r="D351" s="9"/>
      <c r="E351" s="10"/>
      <c r="F351" s="9"/>
      <c r="G351" s="9"/>
      <c r="H351" s="9"/>
      <c r="I351" s="11"/>
      <c r="J351" s="11"/>
      <c r="K351" s="12"/>
      <c r="L351" s="9"/>
      <c r="M351" s="9"/>
      <c r="N351" s="28" t="str">
        <f t="shared" si="1"/>
        <v/>
      </c>
    </row>
    <row r="352" spans="1:14" x14ac:dyDescent="0.3">
      <c r="A352" s="9"/>
      <c r="B352" s="9"/>
      <c r="C352" s="9"/>
      <c r="D352" s="9"/>
      <c r="E352" s="10"/>
      <c r="F352" s="9"/>
      <c r="G352" s="9"/>
      <c r="H352" s="9"/>
      <c r="I352" s="11"/>
      <c r="J352" s="11"/>
      <c r="K352" s="12"/>
      <c r="L352" s="9"/>
      <c r="M352" s="9"/>
      <c r="N352" s="28" t="str">
        <f t="shared" si="1"/>
        <v/>
      </c>
    </row>
    <row r="353" spans="1:14" x14ac:dyDescent="0.3">
      <c r="A353" s="9"/>
      <c r="B353" s="9"/>
      <c r="C353" s="9"/>
      <c r="D353" s="9"/>
      <c r="E353" s="10"/>
      <c r="F353" s="9"/>
      <c r="G353" s="9"/>
      <c r="H353" s="9"/>
      <c r="I353" s="11"/>
      <c r="J353" s="11"/>
      <c r="K353" s="12"/>
      <c r="L353" s="9"/>
      <c r="M353" s="9"/>
      <c r="N353" s="28" t="str">
        <f t="shared" si="1"/>
        <v/>
      </c>
    </row>
    <row r="354" spans="1:14" x14ac:dyDescent="0.3">
      <c r="A354" s="9"/>
      <c r="B354" s="9"/>
      <c r="C354" s="9"/>
      <c r="D354" s="9"/>
      <c r="E354" s="10"/>
      <c r="F354" s="9"/>
      <c r="G354" s="9"/>
      <c r="H354" s="9"/>
      <c r="I354" s="11"/>
      <c r="J354" s="11"/>
      <c r="K354" s="12"/>
      <c r="L354" s="9"/>
      <c r="M354" s="9"/>
      <c r="N354" s="28" t="str">
        <f t="shared" si="1"/>
        <v/>
      </c>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sheetData>
  <sortState xmlns:xlrd2="http://schemas.microsoft.com/office/spreadsheetml/2017/richdata2" ref="A25:H42">
    <sortCondition ref="A25:A42"/>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18" x14ac:dyDescent="0.35">
      <c r="A14" s="32"/>
      <c r="B14" s="39"/>
    </row>
    <row r="15" spans="1:2" x14ac:dyDescent="0.3">
      <c r="A15" s="31"/>
      <c r="B15" s="38"/>
    </row>
    <row r="16" spans="1:2" ht="36" x14ac:dyDescent="0.3">
      <c r="A16" s="31"/>
      <c r="B16" s="40" t="s">
        <v>41</v>
      </c>
    </row>
    <row r="17" spans="1:2" x14ac:dyDescent="0.3">
      <c r="A17" s="31"/>
      <c r="B17" s="38"/>
    </row>
    <row r="18" spans="1:2" ht="36" x14ac:dyDescent="0.3">
      <c r="A18" s="33" t="s">
        <v>29</v>
      </c>
      <c r="B18" s="41" t="s">
        <v>42</v>
      </c>
    </row>
    <row r="19" spans="1:2" x14ac:dyDescent="0.3">
      <c r="A19" s="31"/>
      <c r="B19" s="38"/>
    </row>
    <row r="20" spans="1:2" ht="18" x14ac:dyDescent="0.3">
      <c r="A20" s="33" t="s">
        <v>30</v>
      </c>
      <c r="B20" s="18" t="s">
        <v>43</v>
      </c>
    </row>
    <row r="21" spans="1:2" ht="18" x14ac:dyDescent="0.3">
      <c r="A21" s="33"/>
      <c r="B21" s="18"/>
    </row>
    <row r="22" spans="1:2" ht="18" x14ac:dyDescent="0.3">
      <c r="A22" s="33" t="s">
        <v>8</v>
      </c>
      <c r="B22" s="18" t="s">
        <v>44</v>
      </c>
    </row>
    <row r="23" spans="1:2" ht="18" x14ac:dyDescent="0.3">
      <c r="A23" s="33"/>
      <c r="B23" s="18"/>
    </row>
    <row r="24" spans="1:2" ht="18" x14ac:dyDescent="0.3">
      <c r="A24" s="33" t="s">
        <v>9</v>
      </c>
      <c r="B24" s="18" t="s">
        <v>45</v>
      </c>
    </row>
    <row r="25" spans="1:2" ht="18" x14ac:dyDescent="0.3">
      <c r="A25" s="33"/>
      <c r="B25" s="18"/>
    </row>
    <row r="26" spans="1:2" ht="18" x14ac:dyDescent="0.3">
      <c r="A26" s="33" t="s">
        <v>31</v>
      </c>
      <c r="B26" s="18" t="s">
        <v>46</v>
      </c>
    </row>
    <row r="27" spans="1:2" ht="18" x14ac:dyDescent="0.3">
      <c r="A27" s="33"/>
      <c r="B27" s="18"/>
    </row>
    <row r="28" spans="1:2" ht="18" x14ac:dyDescent="0.3">
      <c r="A28" s="33" t="s">
        <v>32</v>
      </c>
      <c r="B28" s="18" t="s">
        <v>47</v>
      </c>
    </row>
    <row r="29" spans="1:2" ht="18" x14ac:dyDescent="0.3">
      <c r="A29" s="33"/>
      <c r="B29" s="18"/>
    </row>
    <row r="30" spans="1:2" ht="18" x14ac:dyDescent="0.3">
      <c r="A30" s="33" t="s">
        <v>33</v>
      </c>
      <c r="B30" s="18" t="s">
        <v>48</v>
      </c>
    </row>
    <row r="31" spans="1:2" ht="18" x14ac:dyDescent="0.3">
      <c r="A31" s="33"/>
      <c r="B31" s="18"/>
    </row>
    <row r="32" spans="1:2" ht="18" x14ac:dyDescent="0.3">
      <c r="A32" s="33" t="s">
        <v>34</v>
      </c>
      <c r="B32" s="18" t="s">
        <v>49</v>
      </c>
    </row>
    <row r="33" spans="1:2" ht="18" x14ac:dyDescent="0.3">
      <c r="A33" s="33"/>
      <c r="B33" s="18" t="s">
        <v>14</v>
      </c>
    </row>
    <row r="34" spans="1:2" ht="18" x14ac:dyDescent="0.3">
      <c r="A34" s="33"/>
      <c r="B34" s="18"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50</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51</v>
      </c>
    </row>
    <row r="45" spans="1:2" ht="18" x14ac:dyDescent="0.3">
      <c r="A45" s="34"/>
      <c r="B45" s="41"/>
    </row>
    <row r="46" spans="1:2" ht="54" x14ac:dyDescent="0.3">
      <c r="A46" s="34"/>
      <c r="B46" s="41" t="s">
        <v>17</v>
      </c>
    </row>
    <row r="47" spans="1:2" ht="18" x14ac:dyDescent="0.3">
      <c r="A47" s="34"/>
    </row>
    <row r="48" spans="1:2" ht="18" x14ac:dyDescent="0.3">
      <c r="A48" s="34" t="s">
        <v>8</v>
      </c>
      <c r="B48" s="18" t="s">
        <v>52</v>
      </c>
    </row>
    <row r="49" spans="1:2" ht="18" x14ac:dyDescent="0.3">
      <c r="A49" s="34" t="s">
        <v>35</v>
      </c>
      <c r="B49" s="41" t="s">
        <v>53</v>
      </c>
    </row>
    <row r="50" spans="1:2" ht="18" x14ac:dyDescent="0.3">
      <c r="A50" s="34"/>
    </row>
    <row r="51" spans="1:2" ht="18" x14ac:dyDescent="0.3">
      <c r="A51" s="34" t="s">
        <v>31</v>
      </c>
      <c r="B51" s="18" t="s">
        <v>54</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55</v>
      </c>
    </row>
    <row r="58" spans="1:2" ht="18" x14ac:dyDescent="0.3">
      <c r="A58" s="18"/>
      <c r="B58" s="41"/>
    </row>
    <row r="59" spans="1:2" ht="36" x14ac:dyDescent="0.3">
      <c r="A59" s="18"/>
      <c r="B59" s="41" t="s">
        <v>56</v>
      </c>
    </row>
    <row r="60" spans="1:2" ht="18" x14ac:dyDescent="0.3">
      <c r="A60" s="18"/>
      <c r="B60" s="41"/>
    </row>
    <row r="61" spans="1:2" ht="72" x14ac:dyDescent="0.3">
      <c r="A61" s="18"/>
      <c r="B61" s="41" t="s">
        <v>19</v>
      </c>
    </row>
    <row r="62" spans="1:2" ht="18" x14ac:dyDescent="0.3">
      <c r="A62" s="18"/>
      <c r="B62" s="41"/>
    </row>
    <row r="63" spans="1:2" ht="36" x14ac:dyDescent="0.3">
      <c r="A63" s="30" t="s">
        <v>36</v>
      </c>
      <c r="B63" s="41" t="s">
        <v>57</v>
      </c>
    </row>
    <row r="64" spans="1:2" x14ac:dyDescent="0.3">
      <c r="A64" s="35"/>
    </row>
    <row r="65" spans="1:2" x14ac:dyDescent="0.3">
      <c r="A65" s="35"/>
    </row>
    <row r="66" spans="1:2" ht="18" x14ac:dyDescent="0.3">
      <c r="A66" s="35"/>
      <c r="B66" s="37"/>
    </row>
    <row r="67" spans="1:2" x14ac:dyDescent="0.3">
      <c r="A67" s="35"/>
    </row>
    <row r="68" spans="1:2" ht="54"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8"/>
      <c r="B82" s="41" t="s">
        <v>5</v>
      </c>
    </row>
    <row r="83" spans="1:2" ht="18" x14ac:dyDescent="0.3">
      <c r="A83" s="18"/>
      <c r="B83" s="41"/>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2026-05-19T09:50:27Z</dcterms:modified>
</cp:coreProperties>
</file>