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378A354B-D3BF-4C52-96CA-02308D478FBA}" xr6:coauthVersionLast="47" xr6:coauthVersionMax="47" xr10:uidLastSave="{00000000-0000-0000-0000-000000000000}"/>
  <bookViews>
    <workbookView xWindow="-336" yWindow="0" windowWidth="23304" windowHeight="1254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35" i="6" a="1"/>
  <c r="N54" i="6" a="1"/>
  <c r="N168" i="6" a="1"/>
  <c r="N107" i="1" a="1"/>
  <c r="N89" i="1" a="1"/>
  <c r="N117" i="6" a="1"/>
  <c r="N33" i="6" a="1"/>
  <c r="N112" i="1" a="1"/>
  <c r="N10" i="6" a="1"/>
  <c r="N154" i="6" a="1"/>
  <c r="N137" i="1" a="1"/>
  <c r="N10" i="1" a="1"/>
  <c r="N94" i="1" a="1"/>
  <c r="N28" i="6" a="1"/>
  <c r="N105" i="1" a="1"/>
  <c r="N148" i="1" a="1"/>
  <c r="N137" i="6" a="1"/>
  <c r="N43" i="1" a="1"/>
  <c r="N139" i="6" a="1"/>
  <c r="N63" i="6" a="1"/>
  <c r="N59" i="1" a="1"/>
  <c r="N71" i="1" a="1"/>
  <c r="N101" i="1" a="1"/>
  <c r="N183" i="6" a="1"/>
  <c r="N101" i="6" a="1"/>
  <c r="N77" i="1" a="1"/>
  <c r="N42" i="6" a="1"/>
  <c r="N130" i="1" a="1"/>
  <c r="N75" i="6" a="1"/>
  <c r="N76" i="6" a="1"/>
  <c r="N9" i="6" a="1"/>
  <c r="N33" i="1" a="1"/>
  <c r="N15" i="6" a="1"/>
  <c r="N104" i="1" a="1"/>
  <c r="N38" i="6" a="1"/>
  <c r="N68" i="1" a="1"/>
  <c r="N51" i="1" a="1"/>
  <c r="N144" i="1" a="1"/>
  <c r="N92" i="1" a="1"/>
  <c r="N150" i="1" a="1"/>
  <c r="N120" i="6" a="1"/>
  <c r="N80" i="6" a="1"/>
  <c r="N57" i="1" a="1"/>
  <c r="N87" i="6" a="1"/>
  <c r="N148" i="6" a="1"/>
  <c r="N153" i="1" a="1"/>
  <c r="N70" i="1" a="1"/>
  <c r="N37" i="1" a="1"/>
  <c r="N75" i="1" a="1"/>
  <c r="N63" i="1" a="1"/>
  <c r="N50" i="1" a="1"/>
  <c r="N23" i="1" a="1"/>
  <c r="N126" i="6" a="1"/>
  <c r="N85" i="1" a="1"/>
  <c r="N40" i="6" a="1"/>
  <c r="N108" i="1" a="1"/>
  <c r="N43" i="6" a="1"/>
  <c r="N114" i="6" a="1"/>
  <c r="N73" i="1" a="1"/>
  <c r="N156" i="6" a="1"/>
  <c r="N57" i="6" a="1"/>
  <c r="N143" i="6" a="1"/>
  <c r="N13" i="6" a="1"/>
  <c r="N115" i="6" a="1"/>
  <c r="N22" i="6" a="1"/>
  <c r="N190" i="6" a="1"/>
  <c r="N56" i="1" a="1"/>
  <c r="N141" i="6" a="1"/>
  <c r="N35" i="1" a="1"/>
  <c r="N17" i="1" a="1"/>
  <c r="N165" i="6" a="1"/>
  <c r="N97" i="1" a="1"/>
  <c r="N157" i="1" a="1"/>
  <c r="N97" i="6" a="1"/>
  <c r="N113" i="6" a="1"/>
  <c r="N120" i="1" a="1"/>
  <c r="N151" i="1" a="1"/>
  <c r="N72" i="6" a="1"/>
  <c r="N129" i="6" a="1"/>
  <c r="N92" i="6" a="1"/>
  <c r="N36" i="1" a="1"/>
  <c r="N141" i="1" a="1"/>
  <c r="N119" i="6" a="1"/>
  <c r="N96" i="1" a="1"/>
  <c r="N95" i="6" a="1"/>
  <c r="N167" i="6" a="1"/>
  <c r="N129" i="1" a="1"/>
  <c r="N42" i="1" a="1"/>
  <c r="N186" i="6" a="1"/>
  <c r="N62" i="1" a="1"/>
  <c r="N61" i="6" a="1"/>
  <c r="N88" i="6" a="1"/>
  <c r="N45" i="6" a="1"/>
  <c r="N29" i="1" a="1"/>
  <c r="N19" i="6" a="1"/>
  <c r="N162" i="6" a="1"/>
  <c r="N122" i="1" a="1"/>
  <c r="N93" i="6" a="1"/>
  <c r="N124" i="6" a="1"/>
  <c r="N114" i="1" a="1"/>
  <c r="N96" i="6" a="1"/>
  <c r="N15" i="1" a="1"/>
  <c r="N39" i="1" a="1"/>
  <c r="N61" i="1" a="1"/>
  <c r="N99" i="6" a="1"/>
  <c r="N159" i="6" a="1"/>
  <c r="N155" i="6" a="1"/>
  <c r="N58" i="1" a="1"/>
  <c r="N78" i="6" a="1"/>
  <c r="N18" i="6" a="1"/>
  <c r="N40" i="1" a="1"/>
  <c r="N88" i="1" a="1"/>
  <c r="N121" i="6" a="1"/>
  <c r="N128" i="6" a="1"/>
  <c r="N173" i="6" a="1"/>
  <c r="N30" i="1" a="1"/>
  <c r="N31" i="1" a="1"/>
  <c r="N52" i="1" a="1"/>
  <c r="N45" i="1" a="1"/>
  <c r="N116" i="1" a="1"/>
  <c r="N132" i="6" a="1"/>
  <c r="N145" i="1" a="1"/>
  <c r="N189" i="6" a="1"/>
  <c r="N138" i="1" a="1"/>
  <c r="N140" i="1" a="1"/>
  <c r="N22" i="1" a="1"/>
  <c r="N112" i="6" a="1"/>
  <c r="N174" i="6" a="1"/>
  <c r="N16" i="1" a="1"/>
  <c r="N79" i="1" a="1"/>
  <c r="N177" i="6" a="1"/>
  <c r="N110" i="6" a="1"/>
  <c r="N162" i="1" a="1"/>
  <c r="N21" i="1" a="1"/>
  <c r="N182" i="6" a="1"/>
  <c r="N53" i="1" a="1"/>
  <c r="N60" i="1" a="1"/>
  <c r="N147" i="6" a="1"/>
  <c r="N12" i="6" a="1"/>
  <c r="N64" i="1" a="1"/>
  <c r="N23" i="6" a="1"/>
  <c r="N26" i="1" a="1"/>
  <c r="N53" i="6" a="1"/>
  <c r="N109" i="6" a="1"/>
  <c r="N11" i="6" a="1"/>
  <c r="N98" i="1" a="1"/>
  <c r="N67" i="1" a="1"/>
  <c r="N66" i="6" a="1"/>
  <c r="N34" i="1" a="1"/>
  <c r="N69" i="6" a="1"/>
  <c r="N131" i="6" a="1"/>
  <c r="N184" i="6" a="1"/>
  <c r="N180" i="6" a="1"/>
  <c r="N19" i="1" a="1"/>
  <c r="N82" i="1" a="1"/>
  <c r="N158" i="6" a="1"/>
  <c r="N149" i="6" a="1"/>
  <c r="N14" i="1" a="1"/>
  <c r="N32" i="6" a="1"/>
  <c r="N146" i="6" a="1"/>
  <c r="N81" i="1" a="1"/>
  <c r="N31" i="6" a="1"/>
  <c r="N152" i="6" a="1"/>
  <c r="N106" i="6" a="1"/>
  <c r="N30" i="6" a="1"/>
  <c r="N160" i="1" a="1"/>
  <c r="N171" i="6" a="1"/>
  <c r="N83" i="6" a="1"/>
  <c r="N126" i="1" a="1"/>
  <c r="N74" i="1" a="1"/>
  <c r="N51" i="6" a="1"/>
  <c r="N149" i="1" a="1"/>
  <c r="N62" i="6" a="1"/>
  <c r="N156" i="1" a="1"/>
  <c r="N76" i="1" a="1"/>
  <c r="N103" i="6" a="1"/>
  <c r="N84" i="6" a="1"/>
  <c r="N85" i="6" a="1"/>
  <c r="N145" i="6" a="1"/>
  <c r="N102" i="6" a="1"/>
  <c r="N110" i="1" a="1"/>
  <c r="N60" i="6" a="1"/>
  <c r="N48" i="1" a="1"/>
  <c r="N154" i="1" a="1"/>
  <c r="N95" i="1" a="1"/>
  <c r="N161" i="6" a="1"/>
  <c r="N130" i="6" a="1"/>
  <c r="N78" i="1" a="1"/>
  <c r="N170" i="6" a="1"/>
  <c r="N118" i="6" a="1"/>
  <c r="N118" i="1" a="1"/>
  <c r="N113" i="1" a="1"/>
  <c r="N16" i="6" a="1"/>
  <c r="N94" i="6" a="1"/>
  <c r="N86" i="1" a="1"/>
  <c r="N108" i="6" a="1"/>
  <c r="N134" i="6" a="1"/>
  <c r="N9" i="1" a="1"/>
  <c r="N49" i="1" a="1"/>
  <c r="N20" i="1" a="1"/>
  <c r="N125" i="6" a="1"/>
  <c r="N24" i="6" a="1"/>
  <c r="N17" i="6" a="1"/>
  <c r="N181" i="6" a="1"/>
  <c r="N41" i="6" a="1"/>
  <c r="N90" i="1" a="1"/>
  <c r="N71" i="6" a="1"/>
  <c r="N115" i="1" a="1"/>
  <c r="N142" i="1" a="1"/>
  <c r="N158" i="1" a="1"/>
  <c r="N27" i="1" a="1"/>
  <c r="N44" i="6" a="1"/>
  <c r="N161" i="1" a="1"/>
  <c r="N90" i="6" a="1"/>
  <c r="N74" i="6" a="1"/>
  <c r="N127" i="6" a="1"/>
  <c r="N55" i="6" a="1"/>
  <c r="N50" i="6" a="1"/>
  <c r="N48" i="6" a="1"/>
  <c r="N100" i="1" a="1"/>
  <c r="N73" i="6" a="1"/>
  <c r="N172" i="6" a="1"/>
  <c r="N69" i="1" a="1"/>
  <c r="N187" i="6" a="1"/>
  <c r="N65" i="6" a="1"/>
  <c r="N104" i="6" a="1"/>
  <c r="N136" i="6" a="1"/>
  <c r="N87" i="1" a="1"/>
  <c r="N128" i="1" a="1"/>
  <c r="N68" i="6" a="1"/>
  <c r="N81" i="6" a="1"/>
  <c r="N65" i="1" a="1"/>
  <c r="N14" i="6" a="1"/>
  <c r="N52" i="6" a="1"/>
  <c r="N164" i="1" a="1"/>
  <c r="N100" i="6" a="1"/>
  <c r="N91" i="6" a="1"/>
  <c r="N98" i="6" a="1"/>
  <c r="N176" i="6" a="1"/>
  <c r="N144" i="6" a="1"/>
  <c r="N138" i="6" a="1"/>
  <c r="N21" i="6" a="1"/>
  <c r="N185" i="6" a="1"/>
  <c r="N86" i="6" a="1"/>
  <c r="N58" i="6" a="1"/>
  <c r="N99" i="1" a="1"/>
  <c r="N153" i="6" a="1"/>
  <c r="N56" i="6" a="1"/>
  <c r="N169" i="6" a="1"/>
  <c r="N119" i="1" a="1"/>
  <c r="N164" i="6" a="1"/>
  <c r="N41" i="1" a="1"/>
  <c r="N175" i="6" a="1"/>
  <c r="N18" i="1" a="1"/>
  <c r="N12" i="1" a="1"/>
  <c r="N179" i="6" a="1"/>
  <c r="N80" i="1" a="1"/>
  <c r="N132" i="1" a="1"/>
  <c r="N29" i="6" a="1"/>
  <c r="N67" i="6" a="1"/>
  <c r="N140" i="6" a="1"/>
  <c r="N166" i="6" a="1"/>
  <c r="N55" i="1" a="1"/>
  <c r="N127" i="1" a="1"/>
  <c r="N136" i="1" a="1"/>
  <c r="N64" i="6" a="1"/>
  <c r="N70" i="6" a="1"/>
  <c r="N111" i="1" a="1"/>
  <c r="N93" i="1" a="1"/>
  <c r="N25" i="1" a="1"/>
  <c r="N134" i="1" a="1"/>
  <c r="N133" i="6" a="1"/>
  <c r="N124" i="1" a="1"/>
  <c r="N83" i="1" a="1"/>
  <c r="N36" i="6" a="1"/>
  <c r="N147" i="1" a="1"/>
  <c r="N102" i="1" a="1"/>
  <c r="N46" i="1" a="1"/>
  <c r="N49" i="6" a="1"/>
  <c r="N123" i="1" a="1"/>
  <c r="N150" i="6" a="1"/>
  <c r="N46" i="6" a="1"/>
  <c r="N159" i="1" a="1"/>
  <c r="N32" i="1" a="1"/>
  <c r="N82" i="6" a="1"/>
  <c r="N84" i="1" a="1"/>
  <c r="N117" i="1" a="1"/>
  <c r="N107" i="6" a="1"/>
  <c r="N13" i="1" a="1"/>
  <c r="N125" i="1" a="1"/>
  <c r="N34" i="6" a="1"/>
  <c r="N163" i="1" a="1"/>
  <c r="N38" i="1" a="1"/>
  <c r="N11" i="1" a="1"/>
  <c r="N26" i="6" a="1"/>
  <c r="N35" i="6" a="1"/>
  <c r="N47" i="1" a="1"/>
  <c r="N28" i="1" a="1"/>
  <c r="N131" i="1" a="1"/>
  <c r="N188" i="6" a="1"/>
  <c r="N152" i="1" a="1"/>
  <c r="N66" i="1" a="1"/>
  <c r="N146" i="1" a="1"/>
  <c r="N122" i="6" a="1"/>
  <c r="N143" i="1" a="1"/>
  <c r="N178" i="6" a="1"/>
  <c r="N79" i="6" a="1"/>
  <c r="N163" i="6" a="1"/>
  <c r="N135" i="1" a="1"/>
  <c r="N59" i="6" a="1"/>
  <c r="N91" i="1" a="1"/>
  <c r="N54" i="1" a="1"/>
  <c r="N103" i="1" a="1"/>
  <c r="N89" i="6" a="1"/>
  <c r="N123" i="6" a="1"/>
  <c r="N44" i="1" a="1"/>
  <c r="N109" i="1" a="1"/>
  <c r="N142" i="6" a="1"/>
  <c r="N160" i="6" a="1"/>
  <c r="N39" i="6" a="1"/>
  <c r="N116" i="6" a="1"/>
  <c r="N37" i="6" a="1"/>
  <c r="N72" i="1" a="1"/>
  <c r="N27" i="6" a="1"/>
  <c r="N25" i="6" a="1"/>
  <c r="N106" i="1" a="1"/>
  <c r="N133" i="1" a="1"/>
  <c r="N157" i="6" a="1"/>
  <c r="N151" i="6" a="1"/>
  <c r="N155" i="1" a="1"/>
  <c r="N139" i="1" a="1"/>
  <c r="N77" i="6" a="1"/>
  <c r="N111" i="6" a="1"/>
  <c r="N47" i="6" a="1"/>
  <c r="N121" i="1" a="1"/>
  <c r="N121" i="1" l="1"/>
  <c r="N47" i="6"/>
  <c r="N111" i="6"/>
  <c r="N77" i="6"/>
  <c r="N139" i="1"/>
  <c r="N155" i="1"/>
  <c r="N151" i="6"/>
  <c r="N157" i="6"/>
  <c r="N133" i="1"/>
  <c r="N106" i="1"/>
  <c r="N25" i="6"/>
  <c r="N27" i="6"/>
  <c r="N72" i="1"/>
  <c r="N37" i="6"/>
  <c r="N116" i="6"/>
  <c r="N39" i="6"/>
  <c r="N160" i="6"/>
  <c r="N142" i="6"/>
  <c r="N109" i="1"/>
  <c r="N44" i="1"/>
  <c r="N123" i="6"/>
  <c r="N89" i="6"/>
  <c r="N103" i="1"/>
  <c r="N54" i="1"/>
  <c r="N91" i="1"/>
  <c r="N59" i="6"/>
  <c r="N135" i="1"/>
  <c r="N163" i="6"/>
  <c r="N79" i="6"/>
  <c r="N178" i="6"/>
  <c r="N143" i="1"/>
  <c r="N122" i="6"/>
  <c r="N146" i="1"/>
  <c r="N66" i="1"/>
  <c r="N152" i="1"/>
  <c r="N188" i="6"/>
  <c r="N131" i="1"/>
  <c r="N28" i="1"/>
  <c r="N47" i="1"/>
  <c r="N35" i="6"/>
  <c r="N26" i="6"/>
  <c r="N11" i="1"/>
  <c r="N38" i="1"/>
  <c r="N163" i="1"/>
  <c r="N34" i="6"/>
  <c r="N125" i="1"/>
  <c r="N13" i="1"/>
  <c r="N107" i="6"/>
  <c r="N117" i="1"/>
  <c r="N84" i="1"/>
  <c r="N82" i="6"/>
  <c r="N32" i="1"/>
  <c r="N159" i="1"/>
  <c r="N46" i="6"/>
  <c r="N150" i="6"/>
  <c r="N123" i="1"/>
  <c r="N49" i="6"/>
  <c r="N46" i="1"/>
  <c r="N102" i="1"/>
  <c r="N147" i="1"/>
  <c r="N36" i="6"/>
  <c r="N83" i="1"/>
  <c r="N124" i="1"/>
  <c r="N133" i="6"/>
  <c r="N134" i="1"/>
  <c r="N25" i="1"/>
  <c r="N93" i="1"/>
  <c r="N111" i="1"/>
  <c r="N70" i="6"/>
  <c r="N64" i="6"/>
  <c r="N136" i="1"/>
  <c r="N127" i="1"/>
  <c r="N55" i="1"/>
  <c r="N166" i="6"/>
  <c r="N140" i="6"/>
  <c r="N67" i="6"/>
  <c r="N29" i="6"/>
  <c r="N132" i="1"/>
  <c r="N80" i="1"/>
  <c r="N179" i="6"/>
  <c r="N12" i="1"/>
  <c r="N18" i="1"/>
  <c r="N175" i="6"/>
  <c r="N41" i="1"/>
  <c r="N164" i="6"/>
  <c r="N119" i="1"/>
  <c r="N169" i="6"/>
  <c r="N56" i="6"/>
  <c r="N153" i="6"/>
  <c r="N99" i="1"/>
  <c r="N58" i="6"/>
  <c r="N86" i="6"/>
  <c r="N185" i="6"/>
  <c r="N21" i="6"/>
  <c r="N138" i="6"/>
  <c r="N144" i="6"/>
  <c r="N176" i="6"/>
  <c r="N98" i="6"/>
  <c r="N91" i="6"/>
  <c r="N100" i="6"/>
  <c r="N164" i="1"/>
  <c r="N52" i="6"/>
  <c r="N14" i="6"/>
  <c r="N65" i="1"/>
  <c r="N81" i="6"/>
  <c r="N68" i="6"/>
  <c r="N128" i="1"/>
  <c r="N87" i="1"/>
  <c r="N136" i="6"/>
  <c r="N104" i="6"/>
  <c r="N65" i="6"/>
  <c r="N187" i="6"/>
  <c r="N69" i="1"/>
  <c r="N172" i="6"/>
  <c r="N73" i="6"/>
  <c r="N100" i="1"/>
  <c r="N48" i="6"/>
  <c r="N50" i="6"/>
  <c r="N55" i="6"/>
  <c r="N127" i="6"/>
  <c r="N74" i="6"/>
  <c r="N90" i="6"/>
  <c r="N161" i="1"/>
  <c r="N44" i="6"/>
  <c r="N27" i="1"/>
  <c r="N158" i="1"/>
  <c r="N142" i="1"/>
  <c r="N115" i="1"/>
  <c r="N71" i="6"/>
  <c r="N90" i="1"/>
  <c r="N41" i="6"/>
  <c r="N181" i="6"/>
  <c r="N17" i="6"/>
  <c r="N24" i="6"/>
  <c r="N125" i="6"/>
  <c r="N20" i="1"/>
  <c r="N49" i="1"/>
  <c r="N9" i="1"/>
  <c r="N134" i="6"/>
  <c r="N108" i="6"/>
  <c r="N86" i="1"/>
  <c r="N94" i="6"/>
  <c r="N16" i="6"/>
  <c r="N113" i="1"/>
  <c r="N118" i="1"/>
  <c r="N118" i="6"/>
  <c r="N170" i="6"/>
  <c r="N78" i="1"/>
  <c r="N130" i="6"/>
  <c r="N161" i="6"/>
  <c r="N95" i="1"/>
  <c r="N154" i="1"/>
  <c r="N48" i="1"/>
  <c r="N60" i="6"/>
  <c r="N110" i="1"/>
  <c r="N102" i="6"/>
  <c r="N145" i="6"/>
  <c r="N85" i="6"/>
  <c r="N84" i="6"/>
  <c r="N103" i="6"/>
  <c r="N76" i="1"/>
  <c r="N156" i="1"/>
  <c r="N62" i="6"/>
  <c r="N149" i="1"/>
  <c r="N51" i="6"/>
  <c r="N74" i="1"/>
  <c r="N126" i="1"/>
  <c r="N83" i="6"/>
  <c r="N171" i="6"/>
  <c r="N160" i="1"/>
  <c r="N30" i="6"/>
  <c r="N106" i="6"/>
  <c r="N152" i="6"/>
  <c r="N31" i="6"/>
  <c r="N81" i="1"/>
  <c r="N146" i="6"/>
  <c r="N32" i="6"/>
  <c r="N14" i="1"/>
  <c r="N149" i="6"/>
  <c r="N158" i="6"/>
  <c r="N82" i="1"/>
  <c r="N19" i="1"/>
  <c r="N180" i="6"/>
  <c r="N184" i="6"/>
  <c r="N131" i="6"/>
  <c r="N69" i="6"/>
  <c r="N34" i="1"/>
  <c r="N66" i="6"/>
  <c r="N67" i="1"/>
  <c r="N98" i="1"/>
  <c r="N11" i="6"/>
  <c r="N109" i="6"/>
  <c r="N53" i="6"/>
  <c r="N26" i="1"/>
  <c r="N23" i="6"/>
  <c r="N64" i="1"/>
  <c r="N12" i="6"/>
  <c r="N147" i="6"/>
  <c r="N60" i="1"/>
  <c r="N53" i="1"/>
  <c r="N182" i="6"/>
  <c r="N21" i="1"/>
  <c r="N162" i="1"/>
  <c r="N110" i="6"/>
  <c r="N177" i="6"/>
  <c r="N79" i="1"/>
  <c r="N16" i="1"/>
  <c r="N174" i="6"/>
  <c r="N112" i="6"/>
  <c r="N22" i="1"/>
  <c r="N140" i="1"/>
  <c r="N138" i="1"/>
  <c r="N189" i="6"/>
  <c r="N145" i="1"/>
  <c r="N132" i="6"/>
  <c r="N116" i="1"/>
  <c r="N45" i="1"/>
  <c r="N52" i="1"/>
  <c r="N31" i="1"/>
  <c r="N30" i="1"/>
  <c r="N173" i="6"/>
  <c r="N128" i="6"/>
  <c r="N121" i="6"/>
  <c r="N88" i="1"/>
  <c r="N40" i="1"/>
  <c r="N18" i="6"/>
  <c r="N78" i="6"/>
  <c r="N58" i="1"/>
  <c r="N155" i="6"/>
  <c r="N159" i="6"/>
  <c r="N99" i="6"/>
  <c r="N61" i="1"/>
  <c r="N39" i="1"/>
  <c r="N15" i="1"/>
  <c r="N96" i="6"/>
  <c r="N114" i="1"/>
  <c r="N124" i="6"/>
  <c r="N93" i="6"/>
  <c r="N122" i="1"/>
  <c r="N162" i="6"/>
  <c r="N19" i="6"/>
  <c r="N29" i="1"/>
  <c r="N45" i="6"/>
  <c r="N88" i="6"/>
  <c r="N61" i="6"/>
  <c r="N62" i="1"/>
  <c r="N186" i="6"/>
  <c r="N42" i="1"/>
  <c r="N129" i="1"/>
  <c r="N167" i="6"/>
  <c r="N95" i="6"/>
  <c r="N96" i="1"/>
  <c r="N119" i="6"/>
  <c r="N141" i="1"/>
  <c r="N36" i="1"/>
  <c r="N92" i="6"/>
  <c r="N129" i="6"/>
  <c r="N72" i="6"/>
  <c r="N151" i="1"/>
  <c r="N120" i="1"/>
  <c r="N113" i="6"/>
  <c r="N97" i="6"/>
  <c r="N157" i="1"/>
  <c r="N97" i="1"/>
  <c r="N165" i="6"/>
  <c r="N17" i="1"/>
  <c r="N35" i="1"/>
  <c r="N141" i="6"/>
  <c r="N56" i="1"/>
  <c r="N190" i="6"/>
  <c r="N22" i="6"/>
  <c r="N115" i="6"/>
  <c r="N13" i="6"/>
  <c r="N143" i="6"/>
  <c r="N57" i="6"/>
  <c r="N156" i="6"/>
  <c r="N73" i="1"/>
  <c r="N114" i="6"/>
  <c r="N43" i="6"/>
  <c r="N108" i="1"/>
  <c r="N40" i="6"/>
  <c r="N85" i="1"/>
  <c r="N126" i="6"/>
  <c r="N23" i="1"/>
  <c r="N50" i="1"/>
  <c r="N63" i="1"/>
  <c r="N75" i="1"/>
  <c r="N37" i="1"/>
  <c r="N70" i="1"/>
  <c r="N153" i="1"/>
  <c r="N148" i="6"/>
  <c r="N87" i="6"/>
  <c r="N57" i="1"/>
  <c r="N80" i="6"/>
  <c r="N120" i="6"/>
  <c r="N150" i="1"/>
  <c r="N92" i="1"/>
  <c r="N144" i="1"/>
  <c r="N51" i="1"/>
  <c r="N68" i="1"/>
  <c r="N38" i="6"/>
  <c r="N104" i="1"/>
  <c r="N15" i="6"/>
  <c r="N33" i="1"/>
  <c r="N9" i="6"/>
  <c r="N76" i="6"/>
  <c r="N75" i="6"/>
  <c r="N130" i="1"/>
  <c r="N42" i="6"/>
  <c r="N77" i="1"/>
  <c r="N101" i="6"/>
  <c r="N183" i="6"/>
  <c r="N101" i="1"/>
  <c r="N71" i="1"/>
  <c r="N59" i="1"/>
  <c r="N63" i="6"/>
  <c r="N139" i="6"/>
  <c r="N43" i="1"/>
  <c r="N137" i="6"/>
  <c r="N148" i="1"/>
  <c r="N105" i="1"/>
  <c r="N28" i="6"/>
  <c r="N94" i="1"/>
  <c r="N10" i="1"/>
  <c r="N137" i="1"/>
  <c r="N154" i="6"/>
  <c r="N10" i="6"/>
  <c r="N112" i="1"/>
  <c r="N33" i="6"/>
  <c r="N117" i="6"/>
  <c r="N89" i="1"/>
  <c r="N107" i="1"/>
  <c r="N168" i="6"/>
  <c r="N54" i="6"/>
  <c r="N135" i="6"/>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<sst xmlns="http://schemas.openxmlformats.org/spreadsheetml/2006/main" count="290" uniqueCount="174">
  <si>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</si>
  <si>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</si>
  <si>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</si>
  <si>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</si>
  <si>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</si>
  <si>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</si>
  <si>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</si>
  <si>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</si>
  <si>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</si>
  <si>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</si>
  <si>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</si>
  <si>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</si>
  <si>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</si>
  <si>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</si>
  <si>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</si>
  <si>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</si>
  <si>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</si>
  <si>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</si>
  <si>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</si>
  <si>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</si>
  <si>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</si>
  <si>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</si>
  <si>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</si>
  <si>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</si>
  <si>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</si>
  <si>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</si>
  <si>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</si>
  <si>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</si>
  <si>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</si>
  <si>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</si>
  <si>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</si>
  <si>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</si>
  <si>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</si>
  <si>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</si>
  <si>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</si>
  <si>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</si>
  <si>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</si>
  <si>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</si>
  <si>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</si>
  <si>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</si>
  <si>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</si>
  <si>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</si>
  <si>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</si>
  <si>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</si>
  <si>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</si>
  <si>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</si>
  <si>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</si>
  <si>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</si>
  <si>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</si>
  <si>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</si>
  <si>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</si>
  <si>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</si>
  <si>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</si>
  <si>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</si>
  <si>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</si>
  <si>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</si>
  <si>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</si>
  <si>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</si>
  <si>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</si>
  <si>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</si>
  <si>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Hamburg Open - Hamburg, World Tour, GER, Clay, 18/05/2026, ˆ2.219M, ATP 500                                                                                                                                                                                                                                                        </t>
  </si>
  <si>
    <t>Felix Auger Aliassime</t>
  </si>
  <si>
    <t>CAN</t>
  </si>
  <si>
    <t>Aleksandar Kovacevic</t>
  </si>
  <si>
    <t>USA</t>
  </si>
  <si>
    <t>Camilo Ugo Carabelli</t>
  </si>
  <si>
    <t>ARG</t>
  </si>
  <si>
    <t>Frances Tiafoe</t>
  </si>
  <si>
    <t>Ignacio Buse</t>
  </si>
  <si>
    <t>PER</t>
  </si>
  <si>
    <t>Jakub Mensik</t>
  </si>
  <si>
    <t>CZE</t>
  </si>
  <si>
    <t>Ugo Humbert</t>
  </si>
  <si>
    <t>FRA</t>
  </si>
  <si>
    <t>Karen Khachanov</t>
  </si>
  <si>
    <t>RUS</t>
  </si>
  <si>
    <t>Luciano Darderi</t>
  </si>
  <si>
    <t>ITA</t>
  </si>
  <si>
    <t>Yannick Hanfmann</t>
  </si>
  <si>
    <t>GER</t>
  </si>
  <si>
    <t>Alejandro Davidovich Fokina</t>
  </si>
  <si>
    <t>ESP</t>
  </si>
  <si>
    <t>Alex De Minaur</t>
  </si>
  <si>
    <t>AUS</t>
  </si>
  <si>
    <t xml:space="preserve">Gonet Geneva Open - Geneva, World Tour, SUI, Clay, 18/05/2026, ˆ612K, ATP 250                                                                                                                                                                                                                                                        </t>
  </si>
  <si>
    <t>Taylor Harry Fritz</t>
  </si>
  <si>
    <t>Alexei Popyrin</t>
  </si>
  <si>
    <t>Raphael Collignon</t>
  </si>
  <si>
    <t>BEL</t>
  </si>
  <si>
    <t>Casper Ruud</t>
  </si>
  <si>
    <t>NOR</t>
  </si>
  <si>
    <t>Cameron Norrie</t>
  </si>
  <si>
    <t>GBR</t>
  </si>
  <si>
    <t>Mariano Navone</t>
  </si>
  <si>
    <t>Francisco Comesana</t>
  </si>
  <si>
    <t>Jaume Antoni Munar Clar</t>
  </si>
  <si>
    <t>Stan Wawrinka</t>
  </si>
  <si>
    <t>SUI</t>
  </si>
  <si>
    <t>Alex Michelsen</t>
  </si>
  <si>
    <t>Stefanos Tsitsipas</t>
  </si>
  <si>
    <t>GRE</t>
  </si>
  <si>
    <t>Learner Tien</t>
  </si>
  <si>
    <t>Arthur Rinderknech</t>
  </si>
  <si>
    <t>Laslo Djere</t>
  </si>
  <si>
    <t>SRB</t>
  </si>
  <si>
    <t>Edas Butvilas</t>
  </si>
  <si>
    <t>LTU</t>
  </si>
  <si>
    <t>Alexander Bublik</t>
  </si>
  <si>
    <t>KAZ</t>
  </si>
  <si>
    <t xml:space="preserve">Internationaux de Strasbourg - Strasbourg, World Tour, FRA, Clay, 18/05/2026, $1.206M, WTA 500                                                                                                                                                                                                                                                        </t>
  </si>
  <si>
    <t>Clara Tauson</t>
  </si>
  <si>
    <t>DEN</t>
  </si>
  <si>
    <t>Jaqueline Cristian</t>
  </si>
  <si>
    <t>ROU</t>
  </si>
  <si>
    <t>Shuai Zhang</t>
  </si>
  <si>
    <t>CHN</t>
  </si>
  <si>
    <t>Diane Parry</t>
  </si>
  <si>
    <t>Emma Navarro</t>
  </si>
  <si>
    <t>Iva Jovic</t>
  </si>
  <si>
    <t>Marie Bouzkova</t>
  </si>
  <si>
    <t>Oleksandra Oliynykova</t>
  </si>
  <si>
    <t>UKR</t>
  </si>
  <si>
    <t xml:space="preserve">Grand Prix De SAR La Princesse Lalla Meryem - Rabat, World Tour, MAR, Clay, 18/05/2026, $283K, WTA 250                                                                                                                                                                                                                                                        </t>
  </si>
  <si>
    <t>Janice Tjen</t>
  </si>
  <si>
    <t>INA</t>
  </si>
  <si>
    <t>N/A</t>
  </si>
  <si>
    <t>Maria Camila Osorio Serrano</t>
  </si>
  <si>
    <t>COL</t>
  </si>
  <si>
    <t>Sada Nahimana</t>
  </si>
  <si>
    <t>BDI</t>
  </si>
  <si>
    <t>Panna Udvardy</t>
  </si>
  <si>
    <t>HUN</t>
  </si>
  <si>
    <t>Yuliia Starodubtseva</t>
  </si>
  <si>
    <t>Anhelina Kalinina</t>
  </si>
  <si>
    <t>Emiliana Arango</t>
  </si>
  <si>
    <t>Anna Bondar</t>
  </si>
  <si>
    <t>Alycia Parks</t>
  </si>
  <si>
    <t>Jil Teichmann</t>
  </si>
  <si>
    <t>Yasmine Kabbaj</t>
  </si>
  <si>
    <t>MAR</t>
  </si>
  <si>
    <t>Tatjana Maria</t>
  </si>
  <si>
    <t>Petra Marcinko</t>
  </si>
  <si>
    <t>CRO</t>
  </si>
  <si>
    <t>Yelyzaveta Kotliar</t>
  </si>
  <si>
    <t>Fiona Ferro</t>
  </si>
  <si>
    <t>Jessica Bouzas Maneiro</t>
  </si>
  <si>
    <t>x</t>
  </si>
  <si>
    <r>
      <t xml:space="preserve">1st meeting. Clay win %'s favour Oliynykova. 
Bouzkova reached the 2nd round as lucky loser last year. 2 sets win over Siniakova in the 1st round. 
Title in Bogota 2026, 3rd Round at the French Open 2025.
Oliynykova has come through the qual rounds. 3 sets win over Eala in the 1st round. 
3rd Round in Rome 2026. 2nd round in Rouen 2026. She has her best results in Challengers.
12 month stats and stats for their last 10 favour Bouzkova overall.
</t>
    </r>
    <r>
      <rPr>
        <b/>
        <sz val="12"/>
        <color theme="1"/>
        <rFont val="Calibri"/>
        <family val="2"/>
        <scheme val="minor"/>
      </rPr>
      <t xml:space="preserve">Back Bouzkova around 2.20 to 2.30 and remove liability at 1.70.  </t>
    </r>
  </si>
  <si>
    <r>
      <t>H2H 2-2. Most recent Feb 2024, indoors, Cristian in 2. Tauson won indoors in Jan 2024, 2 sets. She won on clay in June 2023, 2 sets. Cristian won indoors in 2023, 3 sets. Tauson won indoors in 2023, 2 sets. Cristian won indoors in 2021, 3 sets. Clay win %'s favour Cristian.
Tauson lost in the 1st round last year.
3rd Round at the French Open 2025.
Cristian had a very easy win over Kessler in the 1st round. 
She reached the 3rd round in Madrid 2026. 2nd round in Rouen 2026. Semi final in Iasi 2025.3rd round of the</t>
    </r>
    <r>
      <rPr>
        <sz val="12"/>
        <color rgb="FFFF0000"/>
        <rFont val="Calibri"/>
        <family val="2"/>
        <scheme val="minor"/>
      </rPr>
      <t xml:space="preserve"> French Open </t>
    </r>
    <r>
      <rPr>
        <sz val="12"/>
        <color theme="1"/>
        <rFont val="Calibri"/>
        <family val="2"/>
        <scheme val="minor"/>
      </rPr>
      <t xml:space="preserve">2025. Final in Rabat 2025.
12 month stats and stats for their last 10 favour Cristian on serve.
</t>
    </r>
    <r>
      <rPr>
        <b/>
        <sz val="12"/>
        <color theme="1"/>
        <rFont val="Calibri"/>
        <family val="2"/>
        <scheme val="minor"/>
      </rPr>
      <t>Back Cristian around 2.10 to 2.30 and remove liability at 1.70.</t>
    </r>
  </si>
  <si>
    <r>
      <t xml:space="preserve">Zhang 1-0 (Feb 2022, hard, 2 sets). Clay win %'s favour Parry.
Zhang lost in the qual rounds. 3 sets win over Bucsa in the 1st round.
2nd round in Madrid 2026. 
Parry reached the 2nd round last year. 2 sets win over Raducanu in the 1st round. 
Parry won a CH title last week. 2nd round in Hamburg 2025.
12 month WTA stats favour Zhang overall. Recent performances are stronger for Parry.
</t>
    </r>
    <r>
      <rPr>
        <b/>
        <sz val="12"/>
        <color theme="1"/>
        <rFont val="Calibri"/>
        <family val="2"/>
        <scheme val="minor"/>
      </rPr>
      <t>Back Parry around 2.00 to 2.20 and remove liability at 1.65.</t>
    </r>
  </si>
  <si>
    <r>
      <t xml:space="preserve">1st meeting. Clay win %'s favour Jovic.
Navarro reached the q final last season. 2 sets win over Bejlek in the 1st round.
She played few clay matches in the last year.
Jovic reached the 4th Round in Rome 2026, Semi finals in Charleston 2026. 2nd round of the </t>
    </r>
    <r>
      <rPr>
        <sz val="12"/>
        <color rgb="FFFF0000"/>
        <rFont val="Calibri"/>
        <family val="2"/>
        <scheme val="minor"/>
      </rPr>
      <t xml:space="preserve">French Open </t>
    </r>
    <r>
      <rPr>
        <sz val="12"/>
        <color theme="1"/>
        <rFont val="Calibri"/>
        <family val="2"/>
        <scheme val="minor"/>
      </rPr>
      <t xml:space="preserve">2025.
12 month stats and stats for their last 10 favour Jovic. 
</t>
    </r>
    <r>
      <rPr>
        <b/>
        <sz val="12"/>
        <color theme="1"/>
        <rFont val="Calibri"/>
        <family val="2"/>
        <scheme val="minor"/>
      </rPr>
      <t>Back Jovic around 2.00 to 2.20 and remove liability at 1.65.</t>
    </r>
  </si>
  <si>
    <r>
      <t xml:space="preserve">1st meeting. Clay win %'s slightly favour Tsitsipas. 
Tsitsipas had a 2 sets win over Perricard in the 1st round.
He reached the 4th Round in Madrid 2026. 2nd round of the French Open 2025.
Tien lost in the 1st round last season.
4th Round in Rome 2026.
12 month stats favour Tsitsipas. 2026 stats also favour him.
</t>
    </r>
    <r>
      <rPr>
        <b/>
        <sz val="12"/>
        <color theme="1"/>
        <rFont val="Calibri"/>
        <family val="2"/>
        <scheme val="minor"/>
      </rPr>
      <t>Back Tsitsipas around 2.00 to 2.20 and remove liability at 1.65.</t>
    </r>
  </si>
  <si>
    <r>
      <t xml:space="preserve">Navone 1-0 (Feb 2024, clay, 2 sets). Clay win %'s slightly favour Navone. 
Norrie reached the Semi final last year.
4th Round in Madrid 2026, Quarter finals in Barcelona 2026, 4th Round at the French Open 2025.
Navone had a 3 sets win in the 1st round as favourite.
He reached the 3rd round in Rome 2026. 2nd round in Madrid 2026. Title in Bucharest 2026. 
12 month stats and stats for their last 10 favour Norrie on serve.
Good chance of 3 sets.
</t>
    </r>
    <r>
      <rPr>
        <b/>
        <sz val="12"/>
        <color theme="1"/>
        <rFont val="Calibri"/>
        <family val="2"/>
        <scheme val="minor"/>
      </rPr>
      <t xml:space="preserve">Lay Navone around 1.50 and remove liability at 1.95. </t>
    </r>
  </si>
  <si>
    <r>
      <t xml:space="preserve">H2H 1-1. Most recent Jan 2023, hard, Popyrin in 5. Fritz won on hard in Aug 2022. Clay win %'s favour Popyrin. 
Fritz reached the Quarter final last year.
Popyrin reached the Quarter final last year. 3 sets win over Tabur in the 1st round. 
3rd Round in Rome 2026, Quarter finals in Houston 2026, 4th Round at the French Open 2025.
12 month stats favour Popyrin overall. 
Chance of 3 sets. 
</t>
    </r>
    <r>
      <rPr>
        <b/>
        <sz val="12"/>
        <color theme="1"/>
        <rFont val="Calibri"/>
        <family val="2"/>
        <scheme val="minor"/>
      </rPr>
      <t xml:space="preserve">Lay Fritz around 1.50 and remove liability at 1.95. </t>
    </r>
  </si>
  <si>
    <r>
      <t xml:space="preserve">Comesana 1-0 (Aug 2025, hard, 2 sets). Clay win %'s slightly favour Comesana.
Comesana has come through the qual rounds. 3 sets win over Royer in the 1st round.
Quarter finals in Gstaad 2025.
Munar lost in the 1st round last season. Easy win over Basavareddy in the 1st round. 
2nd round in Madrid 2026. 2nd round of the French Open 2025.
12 month stats and 2026 stats favour Comesana on serve. 
</t>
    </r>
    <r>
      <rPr>
        <b/>
        <sz val="12"/>
        <color theme="1"/>
        <rFont val="Calibri"/>
        <family val="2"/>
        <scheme val="minor"/>
      </rPr>
      <t xml:space="preserve">Lay Munar around 1.40 and remove liability at 1.85. </t>
    </r>
  </si>
  <si>
    <r>
      <t xml:space="preserve">Collignon 1-0 (Aug 2025, hard, 5 sets). Clay win %'s are even. 
Collignon had a 2 sets win over Mannarino in the 1st round. 
He plays mostly Challengers. CH final in May. CH title in April. CH semi in Aug.
Ruud had a 2 sets win over Brooksby in the 1st round.
He reached the Final in Rome 2026, Quarter finals in Madrid 2026, 3rd Round in Monte Carlo 2026.
12 month stats and stats for their last 10 favour Ruud overall.
I'm surprised that Ruud is interested in an ATP250 tournament after reaching a Masters final last week and the French Open starting next week. Be careful with stake size.
</t>
    </r>
    <r>
      <rPr>
        <b/>
        <sz val="12"/>
        <color theme="1"/>
        <rFont val="Calibri"/>
        <family val="2"/>
        <scheme val="minor"/>
      </rPr>
      <t>Back Ruud around 2.00 and remove liability at 1.50.</t>
    </r>
  </si>
  <si>
    <r>
      <t xml:space="preserve">Djere 2-1. Most recent Apr 2025, clay, Djere in 3. Rinderknech won on hard in 2022, 2 sets. Djere won on clay in 2021, 3 sets. Clay win %'s favour Djere. 
Rinderknech reached the 2nd round last year. 2 sets win over Tirante in the 1st round. 
3rd round in Madrid 2026. 2nd rounds in Munich and Monte Carlo 2026. Semi finals in Kitzbuhel 2025
Djere had a 3 sets win over Duckworth in the 1st round.
He won a CH title and q final in May. 
12 month ATP stats favour Rinderknech overall. 
</t>
    </r>
    <r>
      <rPr>
        <b/>
        <sz val="12"/>
        <color theme="1"/>
        <rFont val="Calibri"/>
        <family val="2"/>
        <scheme val="minor"/>
      </rPr>
      <t>Back Rinderknech around 2.20 to 2.30 and remove liability at 1.70.</t>
    </r>
  </si>
  <si>
    <r>
      <t xml:space="preserve">1st meeting. Clay win %'s slightly favour Wawrinka. 
Wawrinka had a 3rd set tie break win over Brancaccio in the 1st round.
He withdrew from the qual rounds in Rome. 2nd round un Umag 2025. CH semi in July. 
Michelsen lost in the 1st round last season. 2 sets win over Baez in the 1st round.
3rd round in Madrid 2026. 
12 month stats are a little better  for Michelsen on serve.
</t>
    </r>
    <r>
      <rPr>
        <b/>
        <sz val="12"/>
        <color theme="1"/>
        <rFont val="Calibri"/>
        <family val="2"/>
        <scheme val="minor"/>
      </rPr>
      <t>Back Michelsen around 2.00 to 2.20 and remove liability at 1.60.</t>
    </r>
  </si>
  <si>
    <r>
      <t xml:space="preserve">1st meeting. Clay win %'s favour Bublik.
Butvilas has come through the qual rounds. Easy win over a disinterested Sonego in the 1st round.
CH semi in May. 
Bublik reached the Quarter finals in Monte Carlo 2026, Title in Kitzbuhel 2025, Title in Gstaad 2025, Quarter finals at the </t>
    </r>
    <r>
      <rPr>
        <sz val="12"/>
        <color rgb="FFFF0000"/>
        <rFont val="Calibri"/>
        <family val="2"/>
        <scheme val="minor"/>
      </rPr>
      <t>French Open</t>
    </r>
    <r>
      <rPr>
        <sz val="12"/>
        <color theme="1"/>
        <rFont val="Calibri"/>
        <family val="2"/>
        <scheme val="minor"/>
      </rPr>
      <t xml:space="preserve"> 2025.
</t>
    </r>
    <r>
      <rPr>
        <b/>
        <sz val="12"/>
        <color theme="1"/>
        <rFont val="Calibri"/>
        <family val="2"/>
        <scheme val="minor"/>
      </rPr>
      <t>Back Bublik around 1.85 to 2.00 and remove liability at 1.50.</t>
    </r>
  </si>
  <si>
    <r>
      <t xml:space="preserve">Ferro 1-0 (May 2023, 3 sets). Clay win %'s favour Ferro.
Ferro has come through the qual rounds. 2 sets win over Kovinic in the 1st round.
CH title in April. 
Maneiro reached the Quarter final last season. 2 sets win in the 1st round.
CH semi in May. 2nd round in Madrid 2026. 2nd round in Bogota 2026. 3rd Round at the French Open 2025.
12 month stats favour Maneiro on serve. Chance of 3 sets. 
</t>
    </r>
    <r>
      <rPr>
        <b/>
        <sz val="12"/>
        <color theme="1"/>
        <rFont val="Calibri"/>
        <family val="2"/>
        <scheme val="minor"/>
      </rPr>
      <t>Back Maneiro around 2.20 to 2.30 and remove liability at 1.70.</t>
    </r>
  </si>
  <si>
    <r>
      <t xml:space="preserve">1st meeting. Clay win %'s are fairly even.
Parks had a 2 sets win over Uchijima as underdog in the 1st round.
She reached the 2nd round in Madrid 2026. 2nd round in Stuttgart 2026. 2nd round of the French Open 2025.
Teichmann lost in the 1st round last year. 2 sets win over Grabher as slight underdog in the 1st round.  
Final in Iasi 2025. 2nd round of the French Open 2025.
12 month stats favour Parks on serve. 
</t>
    </r>
    <r>
      <rPr>
        <b/>
        <sz val="12"/>
        <color theme="1"/>
        <rFont val="Calibri"/>
        <family val="2"/>
        <scheme val="minor"/>
      </rPr>
      <t xml:space="preserve">Lay Teichmann around 1.65 and remove liability at 2.10. </t>
    </r>
  </si>
  <si>
    <r>
      <t xml:space="preserve">1st meeting. Clay win %'s favour Kabbaj.
Kabbaj gets a wild card entry. She lost in the 1st round last year. 2 sets win as huge underdog in the 1st round.
She had some ITF success in 2025 though has little clay success in 2026. 
Maria had a 2 sets win in the 1st round.
She reached the 2nd round in Rome 2026. Semi finals in Rouen 2026. 2nd round in Bogota 2026.
</t>
    </r>
    <r>
      <rPr>
        <b/>
        <sz val="12"/>
        <color theme="1"/>
        <rFont val="Calibri"/>
        <family val="2"/>
        <scheme val="minor"/>
      </rPr>
      <t>Back Maria around 1.70 to 1.85 and remove liability at 1.40.</t>
    </r>
  </si>
  <si>
    <r>
      <t xml:space="preserve">1st meeting. Clay win %'s are quite even. 
Marcinko had an easy win in the 1st round.
She reached the 2nd round in Madrid 2026. CH semi in April. CH title and semi in July.CH semi in June.
Kotliar gets a wild card entry.3 sets win over Jones as huge underdog in the 1st round. 
She plays mostly ITF's. ITF title and semi in March. ITF semi in Feb.
12 month stats favour Marcinko on serve.
</t>
    </r>
    <r>
      <rPr>
        <b/>
        <sz val="12"/>
        <color theme="1"/>
        <rFont val="Calibri"/>
        <family val="2"/>
        <scheme val="minor"/>
      </rPr>
      <t>Lay Marcinko and remove liability at 1.20. back Marcinko if she loses set 1.</t>
    </r>
  </si>
  <si>
    <r>
      <t xml:space="preserve">1st meeting. Clay win %'s favour Udvardy. 
Nahimana gets a wild card entry. She reached the 2nd round as qualifier last year. 2 sets win over Tomljanovic as huge underdog in the 1st round.
ITF finals in May and April. CH q final in Oct. 
Udvardy had a 2 sets win in the 1st round as slight favourite.
She reached the 2nd round in Rome 2026. 2nd round in Madrid 2026.  Final in Bogota 2026, Quarter finals in Iasi 2025.
12 month stats favour  Udvardy on serve. Return stats are even. 
</t>
    </r>
    <r>
      <rPr>
        <b/>
        <sz val="12"/>
        <color theme="1"/>
        <rFont val="Calibri"/>
        <family val="2"/>
        <scheme val="minor"/>
      </rPr>
      <t>Lay Udvardy around 1.20 and remove liability at 1.40. Back Udvardy around 1.70 to 1.85 and remove liability at 1.40.</t>
    </r>
  </si>
  <si>
    <r>
      <t xml:space="preserve">Bondar 2-1. Most recent Oct 2025, hard, Arango in 3rd set tie break. Bondar won on hard in Jan 2024, 2 sets. Bondar won on clay in 2021, 2 sets. Clay win %'s favour Bondar. 
Arango reached the 2nd round in Madrid 2026. Semi final in Bogota 2026. 2nd round of the </t>
    </r>
    <r>
      <rPr>
        <sz val="12"/>
        <color rgb="FFFF0000"/>
        <rFont val="Calibri"/>
        <family val="2"/>
        <scheme val="minor"/>
      </rPr>
      <t>French Open</t>
    </r>
    <r>
      <rPr>
        <sz val="12"/>
        <color theme="1"/>
        <rFont val="Calibri"/>
        <family val="2"/>
        <scheme val="minor"/>
      </rPr>
      <t xml:space="preserve"> 2025.
Bondar came through the 1st round when Hercog retired. 
She reached the 4th Round in Madrid 2026, Quarter finals in Rouen 2026, 3rd Round in Charleston 2026, Final in Hamburg 2025.
12 month stats and stats for their last 10 favour Bondar on serve.
</t>
    </r>
    <r>
      <rPr>
        <b/>
        <sz val="12"/>
        <color theme="1"/>
        <rFont val="Calibri"/>
        <family val="2"/>
        <scheme val="minor"/>
      </rPr>
      <t>Back Bondar around 1.70 to 1.85 and remove liability at 1.40.</t>
    </r>
  </si>
  <si>
    <r>
      <t xml:space="preserve">Osorio 1-0 (Feb 2026, hard, 2 sets). Clay win %'s favour Osorio.
Tjen had a 2 sets win in the 1st round.
She reached the 2nd round in Madrid. 
She doesn't play many clay events.
Osorio reached the Semi final last season. 2 sets win over Martincova in the 1st round. 
CH semi last week. 2nd round in Madrid 2026. 2nd round in Bogota 2026. 
12 month stats and stats for 2026 favour Osorio overall.
</t>
    </r>
    <r>
      <rPr>
        <b/>
        <sz val="12"/>
        <color theme="1"/>
        <rFont val="Calibri"/>
        <family val="2"/>
        <scheme val="minor"/>
      </rPr>
      <t>Back Osorio around 1.75 to 1.90 and remove liability at 1.45.</t>
    </r>
  </si>
  <si>
    <r>
      <t xml:space="preserve">1st meeting. Clay win %'s favour Kalinina. 
Starodubtseva had a 2 sets win in the 1st round.
She reached a CH semi last week. 
2nd round in Madrid 2026. Final in Charleston 2026, 3rd Round at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Kalinina had a 2 sets win over Waltert in the 1st round.
She reached the 3rd round in Madrid 2026 as qualifier. 2nd round in Linz as lucky loser. CH 2 titles and final in March. 2nd round of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12 month stats and stats in 2026 favour Starodubtseva overall. Chance of 3 sets. Recent WTA performances favour Kalinina.
</t>
    </r>
    <r>
      <rPr>
        <b/>
        <sz val="12"/>
        <color theme="1"/>
        <rFont val="Calibri"/>
        <family val="2"/>
        <scheme val="minor"/>
      </rPr>
      <t>Back Kalinina around 2.20 to 2.30 and remove liability at 1.70.</t>
    </r>
  </si>
  <si>
    <t>Next week's Tournaments: French Open</t>
  </si>
  <si>
    <r>
      <t xml:space="preserve">Aliassime 2-0. Most recent Feb 2025, indoors, 3rd set tie break. He won on hard in 2024, 2 sets. Clay win %'s favour Aliassime. 
Aliassime reached the Semi final last year. 2 sets win over Kopriva in the 1st round.
Quarter finals in Monte Carlo 2026.
Kovacevic lost in the 1st round as qualifier last year. This week, he lost to Gea in the qual rounds.2 sets win over Gea in the 1st round.
He had not won a main draw ATP clay match in the last year.
12 month stats and 2026 stats favour Aliassime overall. 
</t>
    </r>
    <r>
      <rPr>
        <b/>
        <sz val="12"/>
        <color theme="1"/>
        <rFont val="Calibri"/>
        <family val="2"/>
        <scheme val="minor"/>
      </rPr>
      <t>Back Aliassime above 1.70 or if he loses set 1.</t>
    </r>
  </si>
  <si>
    <r>
      <t xml:space="preserve">1st meeting. Clay win %'s favour Buse. 
Buse has come through the qual rounds. 2 sets win over defending champion Cobolli in the 1st round.
Semi finals in Rio de Janeiro 2026, Semi finals in Gstaad 2025.
Mensik had a 2 sets win over Struff in the 1st round. 
He reached the 4th Round in Madrid 2026. 2nd round of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12 month stats and stats for their last 10 favour Mensik on serve.
</t>
    </r>
    <r>
      <rPr>
        <b/>
        <sz val="12"/>
        <color theme="1"/>
        <rFont val="Calibri"/>
        <family val="2"/>
        <scheme val="minor"/>
      </rPr>
      <t>Back Mensik around 2.10 to 2.30 and remove liability at 1.70.</t>
    </r>
  </si>
  <si>
    <r>
      <t xml:space="preserve">H2H 1-1. Most recent Nov 2024, indoors, Humbert in 3. Khachanov won on hard in 2021, 3 sets. Clay win %'s favour Khachanov.
Humbert needed a 3rd set tie break against Engel in the 1st round.
He reached the 3rd round in Rome 2026. 2nd round in Monte Carlo 2026. 2nd round of the </t>
    </r>
    <r>
      <rPr>
        <sz val="12"/>
        <color rgb="FFFF0000"/>
        <rFont val="Calibri"/>
        <family val="2"/>
        <scheme val="minor"/>
      </rPr>
      <t>French Open</t>
    </r>
    <r>
      <rPr>
        <sz val="12"/>
        <color theme="1"/>
        <rFont val="Calibri"/>
        <family val="2"/>
        <scheme val="minor"/>
      </rPr>
      <t xml:space="preserve"> 2025.
Khachanov needed a 3rd set tie break against Gaston in the 1st round. 
He reached the Quarter finals in Rome 2026, 3rd Round at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12 month stats and stats for their last 10 favour Khachanov overall. 
</t>
    </r>
    <r>
      <rPr>
        <b/>
        <sz val="12"/>
        <color theme="1"/>
        <rFont val="Calibri"/>
        <family val="2"/>
        <scheme val="minor"/>
      </rPr>
      <t>Back Khachanov around 1.90 to 2.10 and remove liability at 1.60.</t>
    </r>
  </si>
  <si>
    <r>
      <t xml:space="preserve">1st meeting. Clay win %'s favour Tiafoe. 
Carabelli reached the 2nd round last season. 3 sets win over Majchrzak in the 1dt round.
Semi finals in Marrakech 2026, Quarter finals in Buenos Aires 2026, Semi finals in Umag 2025, Semi finals in Bastad 2025.
Tiafoe reached the 2nd round last season. 2 sets win in the 1st round.
3rd round in Rome 2026. Semi final in Housten 2026. Quarter finals of the French Open 2025. 
12 month stats and stats for their last 10 favour Tiafoe overall.
</t>
    </r>
    <r>
      <rPr>
        <b/>
        <sz val="12"/>
        <color theme="1"/>
        <rFont val="Calibri"/>
        <family val="2"/>
        <scheme val="minor"/>
      </rPr>
      <t>Back Tiafoe around 2.20 to 2.30 and remove liability at 1.70.</t>
    </r>
  </si>
  <si>
    <r>
      <t xml:space="preserve">H2H 3-3. Most recent July 2025, hard, De Minaur in 3rd set tie break. He won on hard in 2023, 2 sets. Fokina won on grass in 2022, 3 sets. He won on clay in 2021, 2 sets. Fokina won both their clay matches. Clay win %'s favour Fokina.
Fokina reached the 2nd round last year. 2 sets win over Moutet in the 1st round. 
3rd round in Madrid 2026. 2nd round of the </t>
    </r>
    <r>
      <rPr>
        <sz val="12"/>
        <color rgb="FFFF0000"/>
        <rFont val="Calibri"/>
        <family val="2"/>
        <scheme val="minor"/>
      </rPr>
      <t>French Open</t>
    </r>
    <r>
      <rPr>
        <sz val="12"/>
        <color theme="1"/>
        <rFont val="Calibri"/>
        <family val="2"/>
        <scheme val="minor"/>
      </rPr>
      <t xml:space="preserve"> 2025.
De Minaur had a 3 sets win over Cerundolo as underdog in the 1st round. 
He reached the 2nd round in Barcelona 2026. Quarter finals in Monte Carlo 2026. 2nd round of the </t>
    </r>
    <r>
      <rPr>
        <sz val="12"/>
        <color rgb="FFFF0000"/>
        <rFont val="Calibri"/>
        <family val="2"/>
        <scheme val="minor"/>
      </rPr>
      <t>French Open</t>
    </r>
    <r>
      <rPr>
        <sz val="12"/>
        <color theme="1"/>
        <rFont val="Calibri"/>
        <family val="2"/>
        <scheme val="minor"/>
      </rPr>
      <t xml:space="preserve"> 2025.
12 month stats and stats for their last 19 favour De Minaur on serve.
</t>
    </r>
    <r>
      <rPr>
        <b/>
        <sz val="12"/>
        <color theme="1"/>
        <rFont val="Calibri"/>
        <family val="2"/>
        <scheme val="minor"/>
      </rPr>
      <t>Back De Minaur around 2.20 to 2.30 and remove liability at 1.70.</t>
    </r>
  </si>
  <si>
    <r>
      <t xml:space="preserve">Darderi 5-0. All their matches were on clay. Most recent May 2026, 2 sets. He won by walkover in Apr 2026. 2 sets win in march 2026. 2 sets win in Feb 2024. 2 sets win in 2023. Clay win %'s favour Darderi. 
Darderi reached the Quarter final last year. 2 sets win over Burruchaga in the 1st round.
Semi finals in Rome 2026, Semi finals in Marrakech 2026, Title in Santiago 2026, Final in Buenos Aires 2026, Title in Umag 2025, Title in Bastad 2025.
Hanfmann needed 3 sets against a qualifier in the 1st round. 
He reached the 2nd round in Rome 2026. 2nd round in Madrid 2026. Quarter final in Marrakech 2026. Final in Santiago 2026. 
12 month stats and 2026 stats favour Hanfmann on serve.
Recent performances are better for Darderi.
</t>
    </r>
    <r>
      <rPr>
        <b/>
        <sz val="12"/>
        <color theme="1"/>
        <rFont val="Calibri"/>
        <family val="2"/>
        <scheme val="minor"/>
      </rPr>
      <t>Back Darderi around 2.00 to 2.20 and remove liability at 1.60.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</si>
</sst>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2" fillId="0" borderId="0"/>
    <xf numFmtId="0" fontId="1" fillId="0" borderId="0"/>
  </cellStyleXfs>
  <cellXfs count="63">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2" xfId="8" applyBorder="1" applyAlignment="1">
      <alignment horizontal="center" vertical="top"/>
    </xf>
    <xf numFmtId="0" fontId="1" fillId="0" borderId="0" xfId="8" applyAlignment="1">
      <alignment horizontal="left"/>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0" fontId="1" fillId="7" borderId="2" xfId="8" applyFill="1" applyBorder="1" applyAlignment="1">
      <alignment horizontal="center" vertical="top"/>
    </xf>
    <xf numFmtId="0" fontId="1" fillId="0" borderId="0" xfId="8" applyAlignment="1">
      <alignment horizontal="left"/>
    </xf>
    <xf numFmtId="0" fontId="1" fillId="7" borderId="1" xfId="8" applyFill="1" applyBorder="1" applyAlignment="1">
      <alignment horizontal="center" vertical="top"/>
    </xf>
    <xf numFmtId="20" fontId="9" fillId="0" borderId="0" xfId="0" applyNumberFormat="1" applyFont="1" applyAlignment="1">
      <alignment horizontal="center" vertical="center" wrapText="1"/>
    </xf>
    <xf numFmtId="0" fontId="1" fillId="2" borderId="2" xfId="8" applyFill="1" applyBorder="1" applyAlignment="1">
      <alignment horizontal="center" vertical="top"/>
    </xf>
    <xf numFmtId="0" fontId="1" fillId="2" borderId="1" xfId="8" applyFill="1" applyBorder="1" applyAlignment="1">
      <alignment horizontal="center" vertical="top"/>
    </xf>
    <xf numFmtId="0" fontId="1" fillId="0" borderId="0" xfId="0" applyFont="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78694EBD-F9A6-42B2-97D2-2A4D5E397B5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62" t="s">
        <v>167</v>
      </c>
    </row>
    <row r="7" spans="1:14" x14ac:dyDescent="0.3">
      <c r="A7" s="45"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4">
        <v>1</v>
      </c>
      <c r="B9" s="57" t="s">
        <v>61</v>
      </c>
      <c r="C9" s="44" t="s">
        <v>62</v>
      </c>
      <c r="D9" s="46">
        <v>0.87729999999999997</v>
      </c>
      <c r="E9" s="47" t="s">
        <v>146</v>
      </c>
      <c r="F9" s="44">
        <v>5</v>
      </c>
      <c r="G9" s="44">
        <v>110</v>
      </c>
      <c r="H9" s="44">
        <v>1.1269999742507935</v>
      </c>
      <c r="I9" s="21">
        <v>1.1399999999999999</v>
      </c>
      <c r="J9" s="21">
        <v>1.25</v>
      </c>
      <c r="K9" s="56">
        <v>0.45833333333333331</v>
      </c>
      <c r="L9" s="19"/>
      <c r="M9" s="60" t="s">
        <v>146</v>
      </c>
      <c r="N9" s="27" t="str" cm="1">
        <f t="array" aca="1" ref="N9" ca="1">IF(INDIRECT("M" &amp; ROW())="x", INDIRECT("B" &amp; ROW()) &amp; IF(INDIRECT("E" &amp; ROW())="x", " in 2", " in 3"), "")</f>
        <v>Felix Auger Aliassime in 2</v>
      </c>
    </row>
    <row r="10" spans="1:14" ht="202.8" x14ac:dyDescent="0.3">
      <c r="A10" s="48"/>
      <c r="B10" s="55" t="s">
        <v>63</v>
      </c>
      <c r="C10" s="48" t="s">
        <v>64</v>
      </c>
      <c r="D10" s="49">
        <v>0.1227</v>
      </c>
      <c r="E10" s="50"/>
      <c r="F10" s="48">
        <v>94</v>
      </c>
      <c r="G10" s="48">
        <v>232</v>
      </c>
      <c r="H10" s="48">
        <v>6.929999828338623</v>
      </c>
      <c r="I10" s="21"/>
      <c r="J10" s="21"/>
      <c r="K10" s="61" t="s">
        <v>168</v>
      </c>
      <c r="L10" s="19">
        <v>7</v>
      </c>
      <c r="M10" s="19"/>
      <c r="N10" s="27" t="str" cm="1">
        <f t="array" aca="1" ref="N10" ca="1">IF(INDIRECT("M" &amp; ROW())="x", INDIRECT("B" &amp; ROW()) &amp; IF(INDIRECT("E" &amp; ROW())="x", " in 2", " in 3"), "")</f>
        <v/>
      </c>
    </row>
    <row r="11" spans="1:14" x14ac:dyDescent="0.3">
      <c r="A11" s="44">
        <v>2</v>
      </c>
      <c r="B11" s="53" t="s">
        <v>68</v>
      </c>
      <c r="C11" s="44" t="s">
        <v>69</v>
      </c>
      <c r="D11" s="46">
        <v>0.62260000000000004</v>
      </c>
      <c r="E11" s="47" t="s">
        <v>146</v>
      </c>
      <c r="F11" s="44">
        <v>57</v>
      </c>
      <c r="G11" s="44">
        <v>30</v>
      </c>
      <c r="H11" s="44">
        <v>2.7899999618530273</v>
      </c>
      <c r="I11" s="21"/>
      <c r="J11" s="21"/>
      <c r="K11" s="59"/>
      <c r="L11" s="19"/>
      <c r="M11" s="19"/>
      <c r="N11" s="27" t="str" cm="1">
        <f t="array" aca="1" ref="N11" ca="1">IF(INDIRECT("M" &amp; ROW())="x", INDIRECT("B" &amp; ROW()) &amp; IF(INDIRECT("E" &amp; ROW())="x", " in 2", " in 3"), "")</f>
        <v/>
      </c>
    </row>
    <row r="12" spans="1:14" ht="187.2" x14ac:dyDescent="0.3">
      <c r="A12" s="48"/>
      <c r="B12" s="58" t="s">
        <v>70</v>
      </c>
      <c r="C12" s="48" t="s">
        <v>71</v>
      </c>
      <c r="D12" s="49">
        <v>0.37740000000000001</v>
      </c>
      <c r="E12" s="50"/>
      <c r="F12" s="48">
        <v>28</v>
      </c>
      <c r="G12" s="48">
        <v>62</v>
      </c>
      <c r="H12" s="48">
        <v>1.4900000095367432</v>
      </c>
      <c r="I12" s="21">
        <v>1.62</v>
      </c>
      <c r="J12" s="21">
        <v>1.65</v>
      </c>
      <c r="K12" s="61" t="s">
        <v>169</v>
      </c>
      <c r="L12" s="19">
        <v>7.5</v>
      </c>
      <c r="M12" s="60" t="s">
        <v>146</v>
      </c>
      <c r="N12" s="27" t="str" cm="1">
        <f t="array" aca="1" ref="N12" ca="1">IF(INDIRECT("M" &amp; ROW())="x", INDIRECT("B" &amp; ROW()) &amp; IF(INDIRECT("E" &amp; ROW())="x", " in 2", " in 3"), "")</f>
        <v>Jakub Mensik in 3</v>
      </c>
    </row>
    <row r="13" spans="1:14" x14ac:dyDescent="0.3">
      <c r="A13" s="44">
        <v>3</v>
      </c>
      <c r="B13" s="53" t="s">
        <v>72</v>
      </c>
      <c r="C13" s="44" t="s">
        <v>73</v>
      </c>
      <c r="D13" s="46">
        <v>0.42980000000000002</v>
      </c>
      <c r="E13" s="47" t="s">
        <v>146</v>
      </c>
      <c r="F13" s="44">
        <v>34</v>
      </c>
      <c r="G13" s="44">
        <v>192</v>
      </c>
      <c r="H13" s="44">
        <v>2.7200000286102295</v>
      </c>
      <c r="I13" s="21"/>
      <c r="J13" s="21"/>
      <c r="K13" s="12"/>
      <c r="L13" s="19"/>
      <c r="M13" s="19"/>
      <c r="N13" s="27" t="str" cm="1">
        <f t="array" aca="1" ref="N13" ca="1">IF(INDIRECT("M" &amp; ROW())="x", INDIRECT("B" &amp; ROW()) &amp; IF(INDIRECT("E" &amp; ROW())="x", " in 2", " in 3"), "")</f>
        <v/>
      </c>
    </row>
    <row r="14" spans="1:14" ht="202.8" x14ac:dyDescent="0.3">
      <c r="A14" s="48"/>
      <c r="B14" s="58" t="s">
        <v>74</v>
      </c>
      <c r="C14" s="48" t="s">
        <v>75</v>
      </c>
      <c r="D14" s="49">
        <v>0.57020000000000004</v>
      </c>
      <c r="E14" s="50"/>
      <c r="F14" s="48">
        <v>15</v>
      </c>
      <c r="G14" s="48">
        <v>35</v>
      </c>
      <c r="H14" s="48">
        <v>1.5130000114440918</v>
      </c>
      <c r="I14" s="21">
        <v>1.39</v>
      </c>
      <c r="J14" s="21">
        <v>1.55</v>
      </c>
      <c r="K14" s="61" t="s">
        <v>170</v>
      </c>
      <c r="L14" s="19">
        <v>6.5</v>
      </c>
      <c r="M14" s="60" t="s">
        <v>146</v>
      </c>
      <c r="N14" s="27" t="str" cm="1">
        <f t="array" aca="1" ref="N14" ca="1">IF(INDIRECT("M" &amp; ROW())="x", INDIRECT("B" &amp; ROW()) &amp; IF(INDIRECT("E" &amp; ROW())="x", " in 2", " in 3"), "")</f>
        <v>Karen Khachanov in 3</v>
      </c>
    </row>
    <row r="15" spans="1:14" x14ac:dyDescent="0.3">
      <c r="A15" s="44">
        <v>4</v>
      </c>
      <c r="B15" s="53" t="s">
        <v>65</v>
      </c>
      <c r="C15" s="44" t="s">
        <v>66</v>
      </c>
      <c r="D15" s="46">
        <v>0.41839999999999999</v>
      </c>
      <c r="E15" s="47" t="s">
        <v>146</v>
      </c>
      <c r="F15" s="44">
        <v>68</v>
      </c>
      <c r="G15" s="44">
        <v>14</v>
      </c>
      <c r="H15" s="44">
        <v>2.2899999618530273</v>
      </c>
      <c r="I15" s="21"/>
      <c r="J15" s="21"/>
      <c r="K15" s="12"/>
      <c r="L15" s="19"/>
      <c r="M15" s="19"/>
      <c r="N15" s="27" t="str" cm="1">
        <f t="array" aca="1" ref="N15" ca="1">IF(INDIRECT("M" &amp; ROW())="x", INDIRECT("B" &amp; ROW()) &amp; IF(INDIRECT("E" &amp; ROW())="x", " in 2", " in 3"), "")</f>
        <v/>
      </c>
    </row>
    <row r="16" spans="1:14" ht="202.8" x14ac:dyDescent="0.3">
      <c r="A16" s="48"/>
      <c r="B16" s="55" t="s">
        <v>67</v>
      </c>
      <c r="C16" s="48" t="s">
        <v>64</v>
      </c>
      <c r="D16" s="49">
        <v>0.58160000000000001</v>
      </c>
      <c r="E16" s="50"/>
      <c r="F16" s="48">
        <v>21</v>
      </c>
      <c r="G16" s="48">
        <v>15</v>
      </c>
      <c r="H16" s="48">
        <v>1.684999942779541</v>
      </c>
      <c r="I16" s="21">
        <v>1.77</v>
      </c>
      <c r="J16" s="21">
        <v>1.75</v>
      </c>
      <c r="K16" s="61" t="s">
        <v>171</v>
      </c>
      <c r="L16" s="19">
        <v>7</v>
      </c>
      <c r="M16" s="60" t="s">
        <v>146</v>
      </c>
      <c r="N16" s="27" t="str" cm="1">
        <f t="array" aca="1" ref="N16" ca="1">IF(INDIRECT("M" &amp; ROW())="x", INDIRECT("B" &amp; ROW()) &amp; IF(INDIRECT("E" &amp; ROW())="x", " in 2", " in 3"), "")</f>
        <v>Frances Tiafoe in 3</v>
      </c>
    </row>
    <row r="17" spans="1:14" x14ac:dyDescent="0.3">
      <c r="A17" s="44">
        <v>5</v>
      </c>
      <c r="B17" s="53" t="s">
        <v>80</v>
      </c>
      <c r="C17" s="44" t="s">
        <v>81</v>
      </c>
      <c r="D17" s="46">
        <v>0.48849999999999999</v>
      </c>
      <c r="E17" s="47" t="s">
        <v>146</v>
      </c>
      <c r="F17" s="44">
        <v>23</v>
      </c>
      <c r="G17" s="44">
        <v>20</v>
      </c>
      <c r="H17" s="44">
        <v>2.1700000762939453</v>
      </c>
      <c r="I17" s="21"/>
      <c r="J17" s="21"/>
      <c r="K17" s="12"/>
      <c r="L17" s="19"/>
      <c r="M17" s="19"/>
      <c r="N17" s="27" t="str" cm="1">
        <f t="array" aca="1" ref="N17" ca="1">IF(INDIRECT("M" &amp; ROW())="x", INDIRECT("B" &amp; ROW()) &amp; IF(INDIRECT("E" &amp; ROW())="x", " in 2", " in 3"), "")</f>
        <v/>
      </c>
    </row>
    <row r="18" spans="1:14" ht="234" x14ac:dyDescent="0.3">
      <c r="A18" s="48"/>
      <c r="B18" s="58" t="s">
        <v>82</v>
      </c>
      <c r="C18" s="48" t="s">
        <v>83</v>
      </c>
      <c r="D18" s="49">
        <v>0.51149999999999995</v>
      </c>
      <c r="E18" s="50"/>
      <c r="F18" s="48">
        <v>9</v>
      </c>
      <c r="G18" s="48">
        <v>17</v>
      </c>
      <c r="H18" s="48">
        <v>1.7580000162124634</v>
      </c>
      <c r="I18" s="21">
        <v>1.69</v>
      </c>
      <c r="J18" s="21">
        <v>1.7</v>
      </c>
      <c r="K18" s="61" t="s">
        <v>172</v>
      </c>
      <c r="L18" s="19">
        <v>7</v>
      </c>
      <c r="M18" s="60" t="s">
        <v>146</v>
      </c>
      <c r="N18" s="27" t="str" cm="1">
        <f t="array" aca="1" ref="N18" ca="1">IF(INDIRECT("M" &amp; ROW())="x", INDIRECT("B" &amp; ROW()) &amp; IF(INDIRECT("E" &amp; ROW())="x", " in 2", " in 3"), "")</f>
        <v>Alex De Minaur in 3</v>
      </c>
    </row>
    <row r="19" spans="1:14" x14ac:dyDescent="0.3">
      <c r="A19" s="44">
        <v>6</v>
      </c>
      <c r="B19" s="57" t="s">
        <v>76</v>
      </c>
      <c r="C19" s="44" t="s">
        <v>77</v>
      </c>
      <c r="D19" s="46">
        <v>0.88529999999999998</v>
      </c>
      <c r="E19" s="47" t="s">
        <v>146</v>
      </c>
      <c r="F19" s="44">
        <v>16</v>
      </c>
      <c r="G19" s="44">
        <v>7</v>
      </c>
      <c r="H19" s="44">
        <v>1.5410000085830688</v>
      </c>
      <c r="I19" s="21">
        <v>1.58</v>
      </c>
      <c r="J19" s="21">
        <v>1.55</v>
      </c>
      <c r="K19" s="12"/>
      <c r="L19" s="19"/>
      <c r="M19" s="60" t="s">
        <v>146</v>
      </c>
      <c r="N19" s="27" t="str" cm="1">
        <f t="array" aca="1" ref="N19" ca="1">IF(INDIRECT("M" &amp; ROW())="x", INDIRECT("B" &amp; ROW()) &amp; IF(INDIRECT("E" &amp; ROW())="x", " in 2", " in 3"), "")</f>
        <v>Luciano Darderi in 2</v>
      </c>
    </row>
    <row r="20" spans="1:14" ht="249.6" x14ac:dyDescent="0.3">
      <c r="A20" s="48"/>
      <c r="B20" s="55" t="s">
        <v>78</v>
      </c>
      <c r="C20" s="48" t="s">
        <v>79</v>
      </c>
      <c r="D20" s="49">
        <v>0.1147</v>
      </c>
      <c r="E20" s="50"/>
      <c r="F20" s="48">
        <v>55</v>
      </c>
      <c r="G20" s="48">
        <v>83</v>
      </c>
      <c r="H20" s="48">
        <v>2.630000114440918</v>
      </c>
      <c r="I20" s="21"/>
      <c r="J20" s="21"/>
      <c r="K20" s="61" t="s">
        <v>173</v>
      </c>
      <c r="L20" s="19">
        <v>7.5</v>
      </c>
      <c r="M20" s="19"/>
      <c r="N20" s="27" t="str" cm="1">
        <f t="array" aca="1" ref="N20" ca="1">IF(INDIRECT("M" &amp; ROW())="x", INDIRECT("B" &amp; ROW()) &amp; IF(INDIRECT("E" &amp; ROW())="x", " in 2", " in 3"), "")</f>
        <v/>
      </c>
    </row>
    <row r="21" spans="1:14" x14ac:dyDescent="0.3">
      <c r="A21" s="19"/>
      <c r="B21" s="19"/>
      <c r="C21" s="19"/>
      <c r="D21" s="19"/>
      <c r="E21" s="20"/>
      <c r="F21" s="19"/>
      <c r="G21" s="19"/>
      <c r="H21" s="19"/>
      <c r="I21" s="21"/>
      <c r="J21" s="21"/>
      <c r="K21" s="12"/>
      <c r="L21" s="19"/>
      <c r="M21" s="19"/>
      <c r="N21" s="27" t="str" cm="1">
        <f t="array" aca="1" ref="N21" ca="1">IF(INDIRECT("M" &amp; ROW())="x", INDIRECT("B" &amp; ROW()) &amp; IF(INDIRECT("E" &amp; ROW())="x", " in 2", " in 3"), "")</f>
        <v/>
      </c>
    </row>
    <row r="22" spans="1:14" x14ac:dyDescent="0.3">
      <c r="A22" s="19"/>
      <c r="B22" s="19"/>
      <c r="C22" s="19"/>
      <c r="D22" s="19"/>
      <c r="E22" s="20"/>
      <c r="F22" s="19"/>
      <c r="G22" s="19"/>
      <c r="H22" s="19"/>
      <c r="I22" s="21"/>
      <c r="J22" s="21"/>
      <c r="K22" s="12"/>
      <c r="L22" s="19"/>
      <c r="M22" s="19"/>
      <c r="N22" s="27" t="str" cm="1">
        <f t="array" aca="1" ref="N22" ca="1">IF(INDIRECT("M" &amp; ROW())="x", INDIRECT("B" &amp; ROW()) &amp; IF(INDIRECT("E" &amp; ROW())="x", " in 2", " in 3"), "")</f>
        <v/>
      </c>
    </row>
    <row r="23" spans="1:14" x14ac:dyDescent="0.3">
      <c r="A23" s="51" t="s">
        <v>84</v>
      </c>
      <c r="B23" s="52"/>
      <c r="C23" s="52"/>
      <c r="D23" s="52"/>
      <c r="E23" s="52"/>
      <c r="F23" s="52"/>
      <c r="G23" s="52"/>
      <c r="H23" s="52"/>
      <c r="I23" s="21"/>
      <c r="J23" s="21"/>
      <c r="K23" s="12"/>
      <c r="L23" s="19"/>
      <c r="M23" s="19"/>
      <c r="N23" s="27" t="str" cm="1">
        <f t="array" aca="1" ref="N23" ca="1">IF(INDIRECT("M" &amp; ROW())="x", INDIRECT("B" &amp; ROW()) &amp; IF(INDIRECT("E" &amp; ROW())="x", " in 2", " in 3"), "")</f>
        <v/>
      </c>
    </row>
    <row r="24" spans="1:14" x14ac:dyDescent="0.3">
      <c r="A24" s="19"/>
      <c r="B24" s="19"/>
      <c r="C24" s="19"/>
      <c r="D24" s="13" t="s">
        <v>6</v>
      </c>
      <c r="E24" s="13" t="s">
        <v>7</v>
      </c>
      <c r="F24" s="13" t="s">
        <v>8</v>
      </c>
      <c r="G24" s="13" t="s">
        <v>9</v>
      </c>
      <c r="H24" s="14" t="s">
        <v>10</v>
      </c>
      <c r="I24" s="15" t="s">
        <v>11</v>
      </c>
      <c r="J24" s="15" t="s">
        <v>12</v>
      </c>
      <c r="K24" s="16" t="s">
        <v>13</v>
      </c>
      <c r="L24" s="22" t="s">
        <v>24</v>
      </c>
      <c r="M24" s="23"/>
      <c r="N24" s="26" t="s">
        <v>25</v>
      </c>
    </row>
    <row r="25" spans="1:14" x14ac:dyDescent="0.3">
      <c r="A25" s="44">
        <v>1</v>
      </c>
      <c r="B25" s="57" t="s">
        <v>99</v>
      </c>
      <c r="C25" s="44" t="s">
        <v>100</v>
      </c>
      <c r="D25" s="46">
        <v>0.79830000000000001</v>
      </c>
      <c r="E25" s="47" t="s">
        <v>146</v>
      </c>
      <c r="F25" s="44">
        <v>82</v>
      </c>
      <c r="G25" s="44">
        <v>42</v>
      </c>
      <c r="H25" s="44">
        <v>1.5130000114440918</v>
      </c>
      <c r="I25" s="21">
        <v>1.55</v>
      </c>
      <c r="J25" s="21">
        <v>1.55</v>
      </c>
      <c r="K25" s="56">
        <v>0.39583333333333331</v>
      </c>
      <c r="L25" s="19"/>
      <c r="M25" s="60" t="s">
        <v>146</v>
      </c>
      <c r="N25" s="27" t="str" cm="1">
        <f t="array" aca="1" ref="N25" ca="1">IF(INDIRECT("M" &amp; ROW())="x", INDIRECT("B" &amp; ROW()) &amp; IF(INDIRECT("E" &amp; ROW())="x", " in 2", " in 3"), "")</f>
        <v>Stefanos Tsitsipas in 2</v>
      </c>
    </row>
    <row r="26" spans="1:14" ht="171.6" x14ac:dyDescent="0.3">
      <c r="A26" s="48"/>
      <c r="B26" s="55" t="s">
        <v>101</v>
      </c>
      <c r="C26" s="48" t="s">
        <v>64</v>
      </c>
      <c r="D26" s="49">
        <v>0.20169999999999999</v>
      </c>
      <c r="E26" s="50"/>
      <c r="F26" s="48">
        <v>20</v>
      </c>
      <c r="G26" s="48">
        <v>293</v>
      </c>
      <c r="H26" s="48">
        <v>2.690000057220459</v>
      </c>
      <c r="I26" s="21"/>
      <c r="J26" s="21"/>
      <c r="K26" s="61" t="s">
        <v>151</v>
      </c>
      <c r="L26" s="19">
        <v>7</v>
      </c>
      <c r="M26" s="19"/>
      <c r="N26" s="27" t="str" cm="1">
        <f t="array" aca="1" ref="N26" ca="1">IF(INDIRECT("M" &amp; ROW())="x", INDIRECT("B" &amp; ROW()) &amp; IF(INDIRECT("E" &amp; ROW())="x", " in 2", " in 3"), "")</f>
        <v/>
      </c>
    </row>
    <row r="27" spans="1:14" x14ac:dyDescent="0.3">
      <c r="A27" s="44">
        <v>2</v>
      </c>
      <c r="B27" s="53" t="s">
        <v>91</v>
      </c>
      <c r="C27" s="44" t="s">
        <v>92</v>
      </c>
      <c r="D27" s="46">
        <v>0.3916</v>
      </c>
      <c r="E27" s="47"/>
      <c r="F27" s="44">
        <v>22</v>
      </c>
      <c r="G27" s="44">
        <v>48</v>
      </c>
      <c r="H27" s="44">
        <v>2.309999942779541</v>
      </c>
      <c r="I27" s="21"/>
      <c r="J27" s="21">
        <v>2</v>
      </c>
      <c r="K27" s="12"/>
      <c r="L27" s="19"/>
      <c r="M27" s="60" t="s">
        <v>146</v>
      </c>
      <c r="N27" s="27" t="str" cm="1">
        <f t="array" aca="1" ref="N27" ca="1">IF(INDIRECT("M" &amp; ROW())="x", INDIRECT("B" &amp; ROW()) &amp; IF(INDIRECT("E" &amp; ROW())="x", " in 2", " in 3"), "")</f>
        <v>Cameron Norrie in 3</v>
      </c>
    </row>
    <row r="28" spans="1:14" ht="202.8" x14ac:dyDescent="0.3">
      <c r="A28" s="48"/>
      <c r="B28" s="55" t="s">
        <v>93</v>
      </c>
      <c r="C28" s="48" t="s">
        <v>66</v>
      </c>
      <c r="D28" s="49">
        <v>0.60840000000000005</v>
      </c>
      <c r="E28" s="50" t="s">
        <v>146</v>
      </c>
      <c r="F28" s="48">
        <v>42</v>
      </c>
      <c r="G28" s="48">
        <v>19</v>
      </c>
      <c r="H28" s="48">
        <v>1.6670000553131104</v>
      </c>
      <c r="I28" s="21">
        <v>1.84</v>
      </c>
      <c r="J28" s="21">
        <v>2</v>
      </c>
      <c r="K28" s="61" t="s">
        <v>152</v>
      </c>
      <c r="L28" s="19">
        <v>6.5</v>
      </c>
      <c r="M28" s="19"/>
      <c r="N28" s="27" t="str" cm="1">
        <f t="array" aca="1" ref="N28" ca="1">IF(INDIRECT("M" &amp; ROW())="x", INDIRECT("B" &amp; ROW()) &amp; IF(INDIRECT("E" &amp; ROW())="x", " in 2", " in 3"), "")</f>
        <v/>
      </c>
    </row>
    <row r="29" spans="1:14" x14ac:dyDescent="0.3">
      <c r="A29" s="44">
        <v>3</v>
      </c>
      <c r="B29" s="53" t="s">
        <v>85</v>
      </c>
      <c r="C29" s="44" t="s">
        <v>64</v>
      </c>
      <c r="D29" s="46">
        <v>0.57040000000000002</v>
      </c>
      <c r="E29" s="47" t="s">
        <v>146</v>
      </c>
      <c r="F29" s="44">
        <v>8</v>
      </c>
      <c r="G29" s="44">
        <v>154</v>
      </c>
      <c r="H29" s="44">
        <v>1.7350000143051147</v>
      </c>
      <c r="I29" s="21">
        <v>1.83</v>
      </c>
      <c r="J29" s="21">
        <v>2</v>
      </c>
      <c r="K29" s="12"/>
      <c r="L29" s="19"/>
      <c r="M29" s="19"/>
      <c r="N29" s="27" t="str" cm="1">
        <f t="array" aca="1" ref="N29" ca="1">IF(INDIRECT("M" &amp; ROW())="x", INDIRECT("B" &amp; ROW()) &amp; IF(INDIRECT("E" &amp; ROW())="x", " in 2", " in 3"), "")</f>
        <v/>
      </c>
    </row>
    <row r="30" spans="1:14" ht="202.8" x14ac:dyDescent="0.3">
      <c r="A30" s="48"/>
      <c r="B30" s="55" t="s">
        <v>86</v>
      </c>
      <c r="C30" s="48" t="s">
        <v>83</v>
      </c>
      <c r="D30" s="49">
        <v>0.42959999999999998</v>
      </c>
      <c r="E30" s="50"/>
      <c r="F30" s="48">
        <v>61</v>
      </c>
      <c r="G30" s="48">
        <v>36</v>
      </c>
      <c r="H30" s="48">
        <v>2.1800000667572021</v>
      </c>
      <c r="I30" s="21"/>
      <c r="J30" s="21">
        <v>2</v>
      </c>
      <c r="K30" s="61" t="s">
        <v>153</v>
      </c>
      <c r="L30" s="19">
        <v>6</v>
      </c>
      <c r="M30" s="60" t="s">
        <v>146</v>
      </c>
      <c r="N30" s="27" t="str" cm="1">
        <f t="array" aca="1" ref="N30" ca="1">IF(INDIRECT("M" &amp; ROW())="x", INDIRECT("B" &amp; ROW()) &amp; IF(INDIRECT("E" &amp; ROW())="x", " in 2", " in 3"), "")</f>
        <v>Alexei Popyrin in 3</v>
      </c>
    </row>
    <row r="31" spans="1:14" x14ac:dyDescent="0.3">
      <c r="A31" s="44">
        <v>4</v>
      </c>
      <c r="B31" s="53" t="s">
        <v>94</v>
      </c>
      <c r="C31" s="44" t="s">
        <v>66</v>
      </c>
      <c r="D31" s="46">
        <v>0.63090000000000002</v>
      </c>
      <c r="E31" s="47"/>
      <c r="F31" s="44">
        <v>114</v>
      </c>
      <c r="G31" s="44">
        <v>34</v>
      </c>
      <c r="H31" s="44">
        <v>2.5499999523162842</v>
      </c>
      <c r="I31" s="21"/>
      <c r="J31" s="21">
        <v>2</v>
      </c>
      <c r="K31" s="12"/>
      <c r="L31" s="19"/>
      <c r="M31" s="60" t="s">
        <v>146</v>
      </c>
      <c r="N31" s="27" t="str" cm="1">
        <f t="array" aca="1" ref="N31" ca="1">IF(INDIRECT("M" &amp; ROW())="x", INDIRECT("B" &amp; ROW()) &amp; IF(INDIRECT("E" &amp; ROW())="x", " in 2", " in 3"), "")</f>
        <v>Francisco Comesana in 3</v>
      </c>
    </row>
    <row r="32" spans="1:14" ht="202.8" x14ac:dyDescent="0.3">
      <c r="A32" s="48"/>
      <c r="B32" s="58" t="s">
        <v>95</v>
      </c>
      <c r="C32" s="48" t="s">
        <v>81</v>
      </c>
      <c r="D32" s="49">
        <v>0.36909999999999998</v>
      </c>
      <c r="E32" s="50" t="s">
        <v>146</v>
      </c>
      <c r="F32" s="48">
        <v>39</v>
      </c>
      <c r="G32" s="48">
        <v>90</v>
      </c>
      <c r="H32" s="48">
        <v>1.5590000152587891</v>
      </c>
      <c r="I32" s="21">
        <v>1.61</v>
      </c>
      <c r="J32" s="21">
        <v>2</v>
      </c>
      <c r="K32" s="61" t="s">
        <v>154</v>
      </c>
      <c r="L32" s="19">
        <v>6</v>
      </c>
      <c r="M32" s="19"/>
      <c r="N32" s="27" t="str" cm="1">
        <f t="array" aca="1" ref="N32" ca="1">IF(INDIRECT("M" &amp; ROW())="x", INDIRECT("B" &amp; ROW()) &amp; IF(INDIRECT("E" &amp; ROW())="x", " in 2", " in 3"), "")</f>
        <v/>
      </c>
    </row>
    <row r="33" spans="1:14" x14ac:dyDescent="0.3">
      <c r="A33" s="44">
        <v>5</v>
      </c>
      <c r="B33" s="53" t="s">
        <v>87</v>
      </c>
      <c r="C33" s="44" t="s">
        <v>88</v>
      </c>
      <c r="D33" s="46">
        <v>0.36380000000000001</v>
      </c>
      <c r="E33" s="47"/>
      <c r="F33" s="44">
        <v>64</v>
      </c>
      <c r="G33" s="44">
        <v>125</v>
      </c>
      <c r="H33" s="44">
        <v>3.4200000762939453</v>
      </c>
      <c r="I33" s="21"/>
      <c r="J33" s="21"/>
      <c r="K33" s="12"/>
      <c r="L33" s="19"/>
      <c r="M33" s="19"/>
      <c r="N33" s="27" t="str" cm="1">
        <f t="array" aca="1" ref="N33" ca="1">IF(INDIRECT("M" &amp; ROW())="x", INDIRECT("B" &amp; ROW()) &amp; IF(INDIRECT("E" &amp; ROW())="x", " in 2", " in 3"), "")</f>
        <v/>
      </c>
    </row>
    <row r="34" spans="1:14" ht="234" x14ac:dyDescent="0.3">
      <c r="A34" s="48"/>
      <c r="B34" s="58" t="s">
        <v>89</v>
      </c>
      <c r="C34" s="48" t="s">
        <v>90</v>
      </c>
      <c r="D34" s="49">
        <v>0.63619999999999999</v>
      </c>
      <c r="E34" s="50" t="s">
        <v>146</v>
      </c>
      <c r="F34" s="48">
        <v>17</v>
      </c>
      <c r="G34" s="48">
        <v>4</v>
      </c>
      <c r="H34" s="48">
        <v>1.3480000495910645</v>
      </c>
      <c r="I34" s="21">
        <v>1.38</v>
      </c>
      <c r="J34" s="21">
        <v>1.4</v>
      </c>
      <c r="K34" s="61" t="s">
        <v>155</v>
      </c>
      <c r="L34" s="19">
        <v>7</v>
      </c>
      <c r="M34" s="60" t="s">
        <v>146</v>
      </c>
      <c r="N34" s="27" t="str" cm="1">
        <f t="array" aca="1" ref="N34" ca="1">IF(INDIRECT("M" &amp; ROW())="x", INDIRECT("B" &amp; ROW()) &amp; IF(INDIRECT("E" &amp; ROW())="x", " in 2", " in 3"), "")</f>
        <v>Casper Ruud in 2</v>
      </c>
    </row>
    <row r="35" spans="1:14" x14ac:dyDescent="0.3">
      <c r="A35" s="44">
        <v>6</v>
      </c>
      <c r="B35" s="53" t="s">
        <v>102</v>
      </c>
      <c r="C35" s="44" t="s">
        <v>73</v>
      </c>
      <c r="D35" s="46">
        <v>0.22620000000000001</v>
      </c>
      <c r="E35" s="47"/>
      <c r="F35" s="44">
        <v>24</v>
      </c>
      <c r="G35" s="44">
        <v>114</v>
      </c>
      <c r="H35" s="44">
        <v>1.8930000066757202</v>
      </c>
      <c r="I35" s="21">
        <v>1.73</v>
      </c>
      <c r="J35" s="21">
        <v>1.75</v>
      </c>
      <c r="K35" s="12"/>
      <c r="L35" s="19"/>
      <c r="M35" s="60" t="s">
        <v>146</v>
      </c>
      <c r="N35" s="27" t="str" cm="1">
        <f t="array" aca="1" ref="N35" ca="1">IF(INDIRECT("M" &amp; ROW())="x", INDIRECT("B" &amp; ROW()) &amp; IF(INDIRECT("E" &amp; ROW())="x", " in 2", " in 3"), "")</f>
        <v>Arthur Rinderknech in 3</v>
      </c>
    </row>
    <row r="36" spans="1:14" ht="218.4" x14ac:dyDescent="0.3">
      <c r="A36" s="48"/>
      <c r="B36" s="55" t="s">
        <v>103</v>
      </c>
      <c r="C36" s="48" t="s">
        <v>104</v>
      </c>
      <c r="D36" s="49">
        <v>0.77380000000000004</v>
      </c>
      <c r="E36" s="50" t="s">
        <v>146</v>
      </c>
      <c r="F36" s="48">
        <v>238</v>
      </c>
      <c r="G36" s="48">
        <v>31</v>
      </c>
      <c r="H36" s="48">
        <v>1.9800000190734863</v>
      </c>
      <c r="I36" s="21"/>
      <c r="J36" s="21"/>
      <c r="K36" s="61" t="s">
        <v>156</v>
      </c>
      <c r="L36" s="19">
        <v>7</v>
      </c>
      <c r="M36" s="19"/>
      <c r="N36" s="27" t="str" cm="1">
        <f t="array" aca="1" ref="N36" ca="1">IF(INDIRECT("M" &amp; ROW())="x", INDIRECT("B" &amp; ROW()) &amp; IF(INDIRECT("E" &amp; ROW())="x", " in 2", " in 3"), "")</f>
        <v/>
      </c>
    </row>
    <row r="37" spans="1:14" x14ac:dyDescent="0.3">
      <c r="A37" s="44">
        <v>7</v>
      </c>
      <c r="B37" s="53" t="s">
        <v>96</v>
      </c>
      <c r="C37" s="44" t="s">
        <v>97</v>
      </c>
      <c r="D37" s="46">
        <v>0.60450000000000004</v>
      </c>
      <c r="E37" s="47" t="s">
        <v>146</v>
      </c>
      <c r="F37" s="44">
        <v>119</v>
      </c>
      <c r="G37" s="44">
        <v>130</v>
      </c>
      <c r="H37" s="44">
        <v>2.5399999618530273</v>
      </c>
      <c r="I37" s="21"/>
      <c r="J37" s="21"/>
      <c r="K37" s="12"/>
      <c r="L37" s="19"/>
      <c r="M37" s="19"/>
      <c r="N37" s="27" t="str" cm="1">
        <f t="array" aca="1" ref="N37" ca="1">IF(INDIRECT("M" &amp; ROW())="x", INDIRECT("B" &amp; ROW()) &amp; IF(INDIRECT("E" &amp; ROW())="x", " in 2", " in 3"), "")</f>
        <v/>
      </c>
    </row>
    <row r="38" spans="1:14" ht="187.2" x14ac:dyDescent="0.3">
      <c r="A38" s="48"/>
      <c r="B38" s="58" t="s">
        <v>98</v>
      </c>
      <c r="C38" s="48" t="s">
        <v>64</v>
      </c>
      <c r="D38" s="49">
        <v>0.39550000000000002</v>
      </c>
      <c r="E38" s="50"/>
      <c r="F38" s="48">
        <v>41</v>
      </c>
      <c r="G38" s="48">
        <v>93</v>
      </c>
      <c r="H38" s="48">
        <v>1.562000036239624</v>
      </c>
      <c r="I38" s="21">
        <v>1.62</v>
      </c>
      <c r="J38" s="21">
        <v>1.85</v>
      </c>
      <c r="K38" s="61" t="s">
        <v>157</v>
      </c>
      <c r="L38" s="19">
        <v>6.5</v>
      </c>
      <c r="M38" s="60" t="s">
        <v>146</v>
      </c>
      <c r="N38" s="27" t="str" cm="1">
        <f t="array" aca="1" ref="N38" ca="1">IF(INDIRECT("M" &amp; ROW())="x", INDIRECT("B" &amp; ROW()) &amp; IF(INDIRECT("E" &amp; ROW())="x", " in 2", " in 3"), "")</f>
        <v>Alex Michelsen in 3</v>
      </c>
    </row>
    <row r="39" spans="1:14" x14ac:dyDescent="0.3">
      <c r="A39" s="44">
        <v>8</v>
      </c>
      <c r="B39" s="53" t="s">
        <v>105</v>
      </c>
      <c r="C39" s="44" t="s">
        <v>106</v>
      </c>
      <c r="D39" s="46">
        <v>0.57920000000000005</v>
      </c>
      <c r="E39" s="47"/>
      <c r="F39" s="44">
        <v>253</v>
      </c>
      <c r="G39" s="44">
        <v>615</v>
      </c>
      <c r="H39" s="44">
        <v>3.8399999141693115</v>
      </c>
      <c r="I39" s="21"/>
      <c r="J39" s="21"/>
      <c r="K39" s="12"/>
      <c r="L39" s="19"/>
      <c r="M39" s="19"/>
      <c r="N39" s="27" t="str" cm="1">
        <f t="array" aca="1" ref="N39" ca="1">IF(INDIRECT("M" &amp; ROW())="x", INDIRECT("B" &amp; ROW()) &amp; IF(INDIRECT("E" &amp; ROW())="x", " in 2", " in 3"), "")</f>
        <v/>
      </c>
    </row>
    <row r="40" spans="1:14" ht="156" x14ac:dyDescent="0.3">
      <c r="A40" s="48"/>
      <c r="B40" s="58" t="s">
        <v>107</v>
      </c>
      <c r="C40" s="48" t="s">
        <v>108</v>
      </c>
      <c r="D40" s="49">
        <v>0.42080000000000001</v>
      </c>
      <c r="E40" s="50" t="s">
        <v>146</v>
      </c>
      <c r="F40" s="48">
        <v>10</v>
      </c>
      <c r="G40" s="48">
        <v>8</v>
      </c>
      <c r="H40" s="48">
        <v>1.2929999828338623</v>
      </c>
      <c r="I40" s="21">
        <v>1.37</v>
      </c>
      <c r="J40" s="21">
        <v>1.4</v>
      </c>
      <c r="K40" s="61" t="s">
        <v>158</v>
      </c>
      <c r="L40" s="19">
        <v>7</v>
      </c>
      <c r="M40" s="60" t="s">
        <v>146</v>
      </c>
      <c r="N40" s="27" t="str" cm="1">
        <f t="array" aca="1" ref="N40" ca="1">IF(INDIRECT("M" &amp; ROW())="x", INDIRECT("B" &amp; ROW()) &amp; IF(INDIRECT("E" &amp; ROW())="x", " in 2", " in 3"), "")</f>
        <v>Alexander Bublik in 2</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11:H20">
    <sortCondition ref="A11:A20"/>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62" t="s">
        <v>167</v>
      </c>
    </row>
    <row r="7" spans="1:14" x14ac:dyDescent="0.3">
      <c r="A7" s="54" t="s">
        <v>109</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4">
        <v>1</v>
      </c>
      <c r="B9" s="53" t="s">
        <v>119</v>
      </c>
      <c r="C9" s="44" t="s">
        <v>71</v>
      </c>
      <c r="D9" s="46">
        <v>0.43419999999999997</v>
      </c>
      <c r="E9" s="44"/>
      <c r="F9" s="44">
        <v>27</v>
      </c>
      <c r="G9" s="44">
        <v>56</v>
      </c>
      <c r="H9" s="44">
        <v>1.7519999742507935</v>
      </c>
      <c r="I9" s="21">
        <v>1.78</v>
      </c>
      <c r="J9" s="21">
        <v>1.8</v>
      </c>
      <c r="K9" s="56">
        <v>0.39583333333333331</v>
      </c>
      <c r="L9" s="19"/>
      <c r="M9" s="60" t="s">
        <v>146</v>
      </c>
      <c r="N9" s="27" t="str" cm="1">
        <f t="array" aca="1" ref="N9" ca="1">IF(INDIRECT("M" &amp; ROW())="x", INDIRECT("B" &amp; ROW()) &amp; IF(INDIRECT("E" &amp; ROW())="x", " in 2", " in 3"), "")</f>
        <v>Marie Bouzkova in 3</v>
      </c>
    </row>
    <row r="10" spans="1:14" ht="202.8" x14ac:dyDescent="0.3">
      <c r="A10" s="48"/>
      <c r="B10" s="55" t="s">
        <v>120</v>
      </c>
      <c r="C10" s="48" t="s">
        <v>121</v>
      </c>
      <c r="D10" s="49">
        <v>0.56579999999999997</v>
      </c>
      <c r="E10" s="48" t="s">
        <v>146</v>
      </c>
      <c r="F10" s="48">
        <v>66</v>
      </c>
      <c r="G10" s="48">
        <v>11</v>
      </c>
      <c r="H10" s="48">
        <v>2.1600000858306885</v>
      </c>
      <c r="I10" s="21"/>
      <c r="J10" s="21"/>
      <c r="K10" s="61" t="s">
        <v>147</v>
      </c>
      <c r="L10" s="19">
        <v>7.5</v>
      </c>
      <c r="M10" s="19"/>
      <c r="N10" s="27" t="str" cm="1">
        <f t="array" aca="1" ref="N10" ca="1">IF(INDIRECT("M" &amp; ROW())="x", INDIRECT("B" &amp; ROW()) &amp; IF(INDIRECT("E" &amp; ROW())="x", " in 2", " in 3"), "")</f>
        <v/>
      </c>
    </row>
    <row r="11" spans="1:14" x14ac:dyDescent="0.3">
      <c r="A11" s="44">
        <v>2</v>
      </c>
      <c r="B11" s="53" t="s">
        <v>110</v>
      </c>
      <c r="C11" s="44" t="s">
        <v>111</v>
      </c>
      <c r="D11" s="46">
        <v>0.41599999999999998</v>
      </c>
      <c r="E11" s="44" t="s">
        <v>146</v>
      </c>
      <c r="F11" s="44">
        <v>21</v>
      </c>
      <c r="G11" s="44">
        <v>104</v>
      </c>
      <c r="H11" s="44">
        <v>1.9709999561309814</v>
      </c>
      <c r="I11" s="21"/>
      <c r="J11" s="21"/>
      <c r="K11" s="12"/>
      <c r="L11" s="19"/>
      <c r="M11" s="19"/>
      <c r="N11" s="27" t="str" cm="1">
        <f t="array" aca="1" ref="N11" ca="1">IF(INDIRECT("M" &amp; ROW())="x", INDIRECT("B" &amp; ROW()) &amp; IF(INDIRECT("E" &amp; ROW())="x", " in 2", " in 3"), "")</f>
        <v/>
      </c>
    </row>
    <row r="12" spans="1:14" ht="234" x14ac:dyDescent="0.3">
      <c r="A12" s="48"/>
      <c r="B12" s="58" t="s">
        <v>112</v>
      </c>
      <c r="C12" s="48" t="s">
        <v>113</v>
      </c>
      <c r="D12" s="49">
        <v>0.58399999999999996</v>
      </c>
      <c r="E12" s="48"/>
      <c r="F12" s="48">
        <v>33</v>
      </c>
      <c r="G12" s="48">
        <v>32</v>
      </c>
      <c r="H12" s="48">
        <v>1.9010000228881836</v>
      </c>
      <c r="I12" s="21">
        <v>1.59</v>
      </c>
      <c r="J12" s="21">
        <v>1.65</v>
      </c>
      <c r="K12" s="61" t="s">
        <v>148</v>
      </c>
      <c r="L12" s="19">
        <v>7</v>
      </c>
      <c r="M12" s="60" t="s">
        <v>146</v>
      </c>
      <c r="N12" s="27" t="str" cm="1">
        <f t="array" aca="1" ref="N12" ca="1">IF(INDIRECT("M" &amp; ROW())="x", INDIRECT("B" &amp; ROW()) &amp; IF(INDIRECT("E" &amp; ROW())="x", " in 2", " in 3"), "")</f>
        <v>Jaqueline Cristian in 3</v>
      </c>
    </row>
    <row r="13" spans="1:14" x14ac:dyDescent="0.3">
      <c r="A13" s="44">
        <v>3</v>
      </c>
      <c r="B13" s="53" t="s">
        <v>114</v>
      </c>
      <c r="C13" s="44" t="s">
        <v>115</v>
      </c>
      <c r="D13" s="46">
        <v>0.59009999999999996</v>
      </c>
      <c r="E13" s="44"/>
      <c r="F13" s="44">
        <v>74</v>
      </c>
      <c r="G13" s="44">
        <v>324</v>
      </c>
      <c r="H13" s="44">
        <v>2.380000114440918</v>
      </c>
      <c r="I13" s="21"/>
      <c r="J13" s="21"/>
      <c r="K13" s="12"/>
      <c r="L13" s="19"/>
      <c r="M13" s="19"/>
      <c r="N13" s="27" t="str" cm="1">
        <f t="array" aca="1" ref="N13" ca="1">IF(INDIRECT("M" &amp; ROW())="x", INDIRECT("B" &amp; ROW()) &amp; IF(INDIRECT("E" &amp; ROW())="x", " in 2", " in 3"), "")</f>
        <v/>
      </c>
    </row>
    <row r="14" spans="1:14" ht="187.2" x14ac:dyDescent="0.3">
      <c r="A14" s="48"/>
      <c r="B14" s="58" t="s">
        <v>116</v>
      </c>
      <c r="C14" s="48" t="s">
        <v>73</v>
      </c>
      <c r="D14" s="49">
        <v>0.40989999999999999</v>
      </c>
      <c r="E14" s="48" t="s">
        <v>146</v>
      </c>
      <c r="F14" s="48">
        <v>94</v>
      </c>
      <c r="G14" s="48">
        <v>144</v>
      </c>
      <c r="H14" s="48">
        <v>1.6289999485015869</v>
      </c>
      <c r="I14" s="21">
        <v>1.55</v>
      </c>
      <c r="J14" s="21">
        <v>1.55</v>
      </c>
      <c r="K14" s="61" t="s">
        <v>149</v>
      </c>
      <c r="L14" s="19">
        <v>7.5</v>
      </c>
      <c r="M14" s="60" t="s">
        <v>146</v>
      </c>
      <c r="N14" s="27" t="str" cm="1">
        <f t="array" aca="1" ref="N14" ca="1">IF(INDIRECT("M" &amp; ROW())="x", INDIRECT("B" &amp; ROW()) &amp; IF(INDIRECT("E" &amp; ROW())="x", " in 2", " in 3"), "")</f>
        <v>Diane Parry in 2</v>
      </c>
    </row>
    <row r="15" spans="1:14" x14ac:dyDescent="0.3">
      <c r="A15" s="44">
        <v>4</v>
      </c>
      <c r="B15" s="53" t="s">
        <v>117</v>
      </c>
      <c r="C15" s="44" t="s">
        <v>64</v>
      </c>
      <c r="D15" s="46">
        <v>0.43430000000000002</v>
      </c>
      <c r="E15" s="44" t="s">
        <v>146</v>
      </c>
      <c r="F15" s="44">
        <v>39</v>
      </c>
      <c r="G15" s="44">
        <v>42</v>
      </c>
      <c r="H15" s="44">
        <v>3.5099999904632568</v>
      </c>
      <c r="I15" s="21"/>
      <c r="J15" s="21"/>
      <c r="K15" s="12"/>
      <c r="L15" s="19"/>
      <c r="M15" s="19"/>
      <c r="N15" s="27" t="str" cm="1">
        <f t="array" aca="1" ref="N15" ca="1">IF(INDIRECT("M" &amp; ROW())="x", INDIRECT("B" &amp; ROW()) &amp; IF(INDIRECT("E" &amp; ROW())="x", " in 2", " in 3"), "")</f>
        <v/>
      </c>
    </row>
    <row r="16" spans="1:14" ht="171.6" x14ac:dyDescent="0.3">
      <c r="A16" s="48"/>
      <c r="B16" s="58" t="s">
        <v>118</v>
      </c>
      <c r="C16" s="48" t="s">
        <v>64</v>
      </c>
      <c r="D16" s="49">
        <v>0.56569999999999998</v>
      </c>
      <c r="E16" s="48"/>
      <c r="F16" s="48">
        <v>17</v>
      </c>
      <c r="G16" s="48">
        <v>133</v>
      </c>
      <c r="H16" s="48">
        <v>1.3339999914169312</v>
      </c>
      <c r="I16" s="21">
        <v>1.5</v>
      </c>
      <c r="J16" s="21">
        <v>1.6</v>
      </c>
      <c r="K16" s="61" t="s">
        <v>150</v>
      </c>
      <c r="L16" s="19">
        <v>7</v>
      </c>
      <c r="M16" s="60" t="s">
        <v>146</v>
      </c>
      <c r="N16" s="27" t="str" cm="1">
        <f t="array" aca="1" ref="N16" ca="1">IF(INDIRECT("M" &amp; ROW())="x", INDIRECT("B" &amp; ROW()) &amp; IF(INDIRECT("E" &amp; ROW())="x", " in 2", " in 3"), "")</f>
        <v>Iva Jovic in 3</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1" t="s">
        <v>122</v>
      </c>
      <c r="B19" s="52"/>
      <c r="C19" s="52"/>
      <c r="D19" s="52"/>
      <c r="E19" s="52"/>
      <c r="F19" s="52"/>
      <c r="G19" s="52"/>
      <c r="H19" s="52"/>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4">
        <v>1</v>
      </c>
      <c r="B21" s="53" t="s">
        <v>144</v>
      </c>
      <c r="C21" s="44" t="s">
        <v>73</v>
      </c>
      <c r="D21" s="46">
        <v>0.66930000000000001</v>
      </c>
      <c r="E21" s="44" t="s">
        <v>146</v>
      </c>
      <c r="F21" s="44">
        <v>200</v>
      </c>
      <c r="G21" s="44">
        <v>225</v>
      </c>
      <c r="H21" s="44">
        <v>2.8900001049041748</v>
      </c>
      <c r="I21" s="21"/>
      <c r="J21" s="21"/>
      <c r="K21" s="56">
        <v>0.45833333333333331</v>
      </c>
      <c r="L21" s="19"/>
      <c r="M21" s="19"/>
      <c r="N21" s="27" t="str" cm="1">
        <f t="array" aca="1" ref="N21" ca="1">IF(INDIRECT("M" &amp; ROW())="x", INDIRECT("B" &amp; ROW()) &amp; IF(INDIRECT("E" &amp; ROW())="x", " in 2", " in 3"), "")</f>
        <v/>
      </c>
    </row>
    <row r="22" spans="1:14" ht="187.2" x14ac:dyDescent="0.3">
      <c r="A22" s="48"/>
      <c r="B22" s="58" t="s">
        <v>145</v>
      </c>
      <c r="C22" s="48" t="s">
        <v>81</v>
      </c>
      <c r="D22" s="49">
        <v>0.33069999999999999</v>
      </c>
      <c r="E22" s="48"/>
      <c r="F22" s="48">
        <v>51</v>
      </c>
      <c r="G22" s="48">
        <v>62</v>
      </c>
      <c r="H22" s="48">
        <v>1.4550000429153442</v>
      </c>
      <c r="I22" s="21">
        <v>1.68</v>
      </c>
      <c r="J22" s="21">
        <v>1.7</v>
      </c>
      <c r="K22" s="61" t="s">
        <v>159</v>
      </c>
      <c r="L22" s="19">
        <v>7</v>
      </c>
      <c r="M22" s="60" t="s">
        <v>146</v>
      </c>
      <c r="N22" s="27" t="str" cm="1">
        <f t="array" aca="1" ref="N22" ca="1">IF(INDIRECT("M" &amp; ROW())="x", INDIRECT("B" &amp; ROW()) &amp; IF(INDIRECT("E" &amp; ROW())="x", " in 2", " in 3"), "")</f>
        <v>Jessica Bouzas Maneiro in 3</v>
      </c>
    </row>
    <row r="23" spans="1:14" x14ac:dyDescent="0.3">
      <c r="A23" s="44">
        <v>2</v>
      </c>
      <c r="B23" s="53" t="s">
        <v>136</v>
      </c>
      <c r="C23" s="44" t="s">
        <v>64</v>
      </c>
      <c r="D23" s="46">
        <v>0.59870000000000001</v>
      </c>
      <c r="E23" s="44"/>
      <c r="F23" s="44">
        <v>80</v>
      </c>
      <c r="G23" s="44">
        <v>234</v>
      </c>
      <c r="H23" s="44">
        <v>2.1700000762939453</v>
      </c>
      <c r="I23" s="21">
        <v>1.87</v>
      </c>
      <c r="J23" s="21">
        <v>1.85</v>
      </c>
      <c r="K23" s="12"/>
      <c r="L23" s="19"/>
      <c r="M23" s="60" t="s">
        <v>146</v>
      </c>
      <c r="N23" s="27" t="str" cm="1">
        <f t="array" aca="1" ref="N23" ca="1">IF(INDIRECT("M" &amp; ROW())="x", INDIRECT("B" &amp; ROW()) &amp; IF(INDIRECT("E" &amp; ROW())="x", " in 2", " in 3"), "")</f>
        <v>Alycia Parks in 3</v>
      </c>
    </row>
    <row r="24" spans="1:14" ht="187.2" x14ac:dyDescent="0.3">
      <c r="A24" s="48"/>
      <c r="B24" s="55" t="s">
        <v>137</v>
      </c>
      <c r="C24" s="48" t="s">
        <v>97</v>
      </c>
      <c r="D24" s="49">
        <v>0.40129999999999999</v>
      </c>
      <c r="E24" s="48" t="s">
        <v>146</v>
      </c>
      <c r="F24" s="48">
        <v>207</v>
      </c>
      <c r="G24" s="48">
        <v>59</v>
      </c>
      <c r="H24" s="48">
        <v>1.7460000514984131</v>
      </c>
      <c r="I24" s="21"/>
      <c r="J24" s="21"/>
      <c r="K24" s="61" t="s">
        <v>160</v>
      </c>
      <c r="L24" s="19">
        <v>7</v>
      </c>
      <c r="M24" s="19"/>
      <c r="N24" s="27" t="str" cm="1">
        <f t="array" aca="1" ref="N24" ca="1">IF(INDIRECT("M" &amp; ROW())="x", INDIRECT("B" &amp; ROW()) &amp; IF(INDIRECT("E" &amp; ROW())="x", " in 2", " in 3"), "")</f>
        <v/>
      </c>
    </row>
    <row r="25" spans="1:14" x14ac:dyDescent="0.3">
      <c r="A25" s="44">
        <v>3</v>
      </c>
      <c r="B25" s="53" t="s">
        <v>138</v>
      </c>
      <c r="C25" s="44" t="s">
        <v>139</v>
      </c>
      <c r="D25" s="46">
        <v>0.47489999999999999</v>
      </c>
      <c r="E25" s="44"/>
      <c r="F25" s="44">
        <v>334</v>
      </c>
      <c r="G25" s="44">
        <v>215</v>
      </c>
      <c r="H25" s="44">
        <v>4.440000057220459</v>
      </c>
      <c r="I25" s="21"/>
      <c r="J25" s="21"/>
      <c r="K25" s="12"/>
      <c r="L25" s="19"/>
      <c r="M25" s="19"/>
      <c r="N25" s="27" t="str" cm="1">
        <f t="array" aca="1" ref="N25" ca="1">IF(INDIRECT("M" &amp; ROW())="x", INDIRECT("B" &amp; ROW()) &amp; IF(INDIRECT("E" &amp; ROW())="x", " in 2", " in 3"), "")</f>
        <v/>
      </c>
    </row>
    <row r="26" spans="1:14" ht="171.6" x14ac:dyDescent="0.3">
      <c r="A26" s="48"/>
      <c r="B26" s="58" t="s">
        <v>140</v>
      </c>
      <c r="C26" s="48" t="s">
        <v>79</v>
      </c>
      <c r="D26" s="49">
        <v>0.52510000000000001</v>
      </c>
      <c r="E26" s="48" t="s">
        <v>146</v>
      </c>
      <c r="F26" s="48">
        <v>52</v>
      </c>
      <c r="G26" s="48">
        <v>311</v>
      </c>
      <c r="H26" s="48">
        <v>1.2359999418258667</v>
      </c>
      <c r="I26" s="21">
        <v>1.26</v>
      </c>
      <c r="J26" s="21">
        <v>1.35</v>
      </c>
      <c r="K26" s="61" t="s">
        <v>161</v>
      </c>
      <c r="L26" s="19">
        <v>7</v>
      </c>
      <c r="M26" s="60" t="s">
        <v>146</v>
      </c>
      <c r="N26" s="27" t="str" cm="1">
        <f t="array" aca="1" ref="N26" ca="1">IF(INDIRECT("M" &amp; ROW())="x", INDIRECT("B" &amp; ROW()) &amp; IF(INDIRECT("E" &amp; ROW())="x", " in 2", " in 3"), "")</f>
        <v>Tatjana Maria in 2</v>
      </c>
    </row>
    <row r="27" spans="1:14" x14ac:dyDescent="0.3">
      <c r="A27" s="44">
        <v>4</v>
      </c>
      <c r="B27" s="57" t="s">
        <v>141</v>
      </c>
      <c r="C27" s="44" t="s">
        <v>142</v>
      </c>
      <c r="D27" s="46">
        <v>0.82909999999999995</v>
      </c>
      <c r="E27" s="44" t="s">
        <v>146</v>
      </c>
      <c r="F27" s="44">
        <v>76</v>
      </c>
      <c r="G27" s="44">
        <v>82</v>
      </c>
      <c r="H27" s="44">
        <v>1.0980000495910645</v>
      </c>
      <c r="I27" s="21">
        <v>1.1200000000000001</v>
      </c>
      <c r="J27" s="21">
        <v>1.2</v>
      </c>
      <c r="K27" s="12"/>
      <c r="L27" s="19"/>
      <c r="M27" s="60" t="s">
        <v>146</v>
      </c>
      <c r="N27" s="27" t="str" cm="1">
        <f t="array" aca="1" ref="N27" ca="1">IF(INDIRECT("M" &amp; ROW())="x", INDIRECT("B" &amp; ROW()) &amp; IF(INDIRECT("E" &amp; ROW())="x", " in 2", " in 3"), "")</f>
        <v>Petra Marcinko in 2</v>
      </c>
    </row>
    <row r="28" spans="1:14" ht="187.2" x14ac:dyDescent="0.3">
      <c r="A28" s="48"/>
      <c r="B28" s="55" t="s">
        <v>143</v>
      </c>
      <c r="C28" s="48" t="s">
        <v>121</v>
      </c>
      <c r="D28" s="49">
        <v>0.1709</v>
      </c>
      <c r="E28" s="48"/>
      <c r="F28" s="48">
        <v>528</v>
      </c>
      <c r="G28" s="48">
        <v>294</v>
      </c>
      <c r="H28" s="48">
        <v>7.8000001907348633</v>
      </c>
      <c r="I28" s="21"/>
      <c r="J28" s="21"/>
      <c r="K28" s="61" t="s">
        <v>162</v>
      </c>
      <c r="L28" s="19">
        <v>7</v>
      </c>
      <c r="M28" s="19"/>
      <c r="N28" s="27" t="str" cm="1">
        <f t="array" aca="1" ref="N28" ca="1">IF(INDIRECT("M" &amp; ROW())="x", INDIRECT("B" &amp; ROW()) &amp; IF(INDIRECT("E" &amp; ROW())="x", " in 2", " in 3"), "")</f>
        <v/>
      </c>
    </row>
    <row r="29" spans="1:14" x14ac:dyDescent="0.3">
      <c r="A29" s="44">
        <v>5</v>
      </c>
      <c r="B29" s="53" t="s">
        <v>128</v>
      </c>
      <c r="C29" s="44" t="s">
        <v>129</v>
      </c>
      <c r="D29" s="46">
        <v>0.48949999999999999</v>
      </c>
      <c r="E29" s="44"/>
      <c r="F29" s="44">
        <v>231</v>
      </c>
      <c r="G29" s="44">
        <v>68</v>
      </c>
      <c r="H29" s="44">
        <v>3.6700000762939453</v>
      </c>
      <c r="I29" s="21"/>
      <c r="J29" s="21"/>
      <c r="K29" s="12"/>
      <c r="L29" s="19"/>
      <c r="M29" s="19"/>
      <c r="N29" s="27" t="str" cm="1">
        <f t="array" aca="1" ref="N29" ca="1">IF(INDIRECT("M" &amp; ROW())="x", INDIRECT("B" &amp; ROW()) &amp; IF(INDIRECT("E" &amp; ROW())="x", " in 2", " in 3"), "")</f>
        <v/>
      </c>
    </row>
    <row r="30" spans="1:14" ht="202.8" x14ac:dyDescent="0.3">
      <c r="A30" s="48"/>
      <c r="B30" s="58" t="s">
        <v>130</v>
      </c>
      <c r="C30" s="48" t="s">
        <v>131</v>
      </c>
      <c r="D30" s="49">
        <v>0.51049999999999995</v>
      </c>
      <c r="E30" s="48" t="s">
        <v>146</v>
      </c>
      <c r="F30" s="48">
        <v>68</v>
      </c>
      <c r="G30" s="48">
        <v>21</v>
      </c>
      <c r="H30" s="48">
        <v>1.312000036239624</v>
      </c>
      <c r="I30" s="21">
        <v>1.27</v>
      </c>
      <c r="J30" s="21">
        <v>1.45</v>
      </c>
      <c r="K30" s="61" t="s">
        <v>163</v>
      </c>
      <c r="L30" s="19">
        <v>6.5</v>
      </c>
      <c r="M30" s="60" t="s">
        <v>146</v>
      </c>
      <c r="N30" s="27" t="str" cm="1">
        <f t="array" aca="1" ref="N30" ca="1">IF(INDIRECT("M" &amp; ROW())="x", INDIRECT("B" &amp; ROW()) &amp; IF(INDIRECT("E" &amp; ROW())="x", " in 2", " in 3"), "")</f>
        <v>Panna Udvardy in 2</v>
      </c>
    </row>
    <row r="31" spans="1:14" x14ac:dyDescent="0.3">
      <c r="A31" s="44">
        <v>6</v>
      </c>
      <c r="B31" s="53" t="s">
        <v>134</v>
      </c>
      <c r="C31" s="44" t="s">
        <v>127</v>
      </c>
      <c r="D31" s="46">
        <v>7.1999999999999995E-2</v>
      </c>
      <c r="E31" s="44"/>
      <c r="F31" s="44">
        <v>98</v>
      </c>
      <c r="G31" s="44">
        <v>197</v>
      </c>
      <c r="H31" s="44">
        <v>3.4900000095367432</v>
      </c>
      <c r="I31" s="21"/>
      <c r="J31" s="21"/>
      <c r="K31" s="12"/>
      <c r="L31" s="19"/>
      <c r="M31" s="19"/>
      <c r="N31" s="27" t="str" cm="1">
        <f t="array" aca="1" ref="N31" ca="1">IF(INDIRECT("M" &amp; ROW())="x", INDIRECT("B" &amp; ROW()) &amp; IF(INDIRECT("E" &amp; ROW())="x", " in 2", " in 3"), "")</f>
        <v/>
      </c>
    </row>
    <row r="32" spans="1:14" ht="202.8" x14ac:dyDescent="0.3">
      <c r="A32" s="48"/>
      <c r="B32" s="58" t="s">
        <v>135</v>
      </c>
      <c r="C32" s="48" t="s">
        <v>131</v>
      </c>
      <c r="D32" s="49">
        <v>0.92800000000000005</v>
      </c>
      <c r="E32" s="48" t="s">
        <v>146</v>
      </c>
      <c r="F32" s="48">
        <v>58</v>
      </c>
      <c r="G32" s="48">
        <v>26</v>
      </c>
      <c r="H32" s="48">
        <v>1.3389999866485596</v>
      </c>
      <c r="I32" s="21">
        <v>1.34</v>
      </c>
      <c r="J32" s="21">
        <v>1.4</v>
      </c>
      <c r="K32" s="61" t="s">
        <v>164</v>
      </c>
      <c r="L32" s="19">
        <v>7.5</v>
      </c>
      <c r="M32" s="60" t="s">
        <v>146</v>
      </c>
      <c r="N32" s="27" t="str" cm="1">
        <f t="array" aca="1" ref="N32" ca="1">IF(INDIRECT("M" &amp; ROW())="x", INDIRECT("B" &amp; ROW()) &amp; IF(INDIRECT("E" &amp; ROW())="x", " in 2", " in 3"), "")</f>
        <v>Anna Bondar in 2</v>
      </c>
    </row>
    <row r="33" spans="1:14" x14ac:dyDescent="0.3">
      <c r="A33" s="44">
        <v>7</v>
      </c>
      <c r="B33" s="53" t="s">
        <v>123</v>
      </c>
      <c r="C33" s="44" t="s">
        <v>124</v>
      </c>
      <c r="D33" s="46">
        <v>0.46839999999999998</v>
      </c>
      <c r="E33" s="44"/>
      <c r="F33" s="44">
        <v>41</v>
      </c>
      <c r="G33" s="44" t="s">
        <v>125</v>
      </c>
      <c r="H33" s="44">
        <v>3.130000114440918</v>
      </c>
      <c r="I33" s="21"/>
      <c r="J33" s="21"/>
      <c r="K33" s="12"/>
      <c r="L33" s="19"/>
      <c r="M33" s="19"/>
      <c r="N33" s="27" t="str" cm="1">
        <f t="array" aca="1" ref="N33" ca="1">IF(INDIRECT("M" &amp; ROW())="x", INDIRECT("B" &amp; ROW()) &amp; IF(INDIRECT("E" &amp; ROW())="x", " in 2", " in 3"), "")</f>
        <v/>
      </c>
    </row>
    <row r="34" spans="1:14" ht="187.2" x14ac:dyDescent="0.3">
      <c r="A34" s="48"/>
      <c r="B34" s="58" t="s">
        <v>126</v>
      </c>
      <c r="C34" s="48" t="s">
        <v>127</v>
      </c>
      <c r="D34" s="49">
        <v>0.53159999999999996</v>
      </c>
      <c r="E34" s="48" t="s">
        <v>146</v>
      </c>
      <c r="F34" s="48">
        <v>77</v>
      </c>
      <c r="G34" s="48">
        <v>46</v>
      </c>
      <c r="H34" s="48">
        <v>1.3999999761581421</v>
      </c>
      <c r="I34" s="21">
        <v>1.31</v>
      </c>
      <c r="J34" s="21">
        <v>1.4</v>
      </c>
      <c r="K34" s="61" t="s">
        <v>165</v>
      </c>
      <c r="L34" s="19">
        <v>7</v>
      </c>
      <c r="M34" s="60" t="s">
        <v>146</v>
      </c>
      <c r="N34" s="27" t="str" cm="1">
        <f t="array" aca="1" ref="N34" ca="1">IF(INDIRECT("M" &amp; ROW())="x", INDIRECT("B" &amp; ROW()) &amp; IF(INDIRECT("E" &amp; ROW())="x", " in 2", " in 3"), "")</f>
        <v>Maria Camila Osorio Serrano in 2</v>
      </c>
    </row>
    <row r="35" spans="1:14" x14ac:dyDescent="0.3">
      <c r="A35" s="44">
        <v>8</v>
      </c>
      <c r="B35" s="53" t="s">
        <v>132</v>
      </c>
      <c r="C35" s="44" t="s">
        <v>121</v>
      </c>
      <c r="D35" s="46">
        <v>0.38919999999999999</v>
      </c>
      <c r="E35" s="44" t="s">
        <v>146</v>
      </c>
      <c r="F35" s="44">
        <v>54</v>
      </c>
      <c r="G35" s="44">
        <v>74</v>
      </c>
      <c r="H35" s="44">
        <v>2.4300000667572021</v>
      </c>
      <c r="I35" s="21"/>
      <c r="J35" s="21"/>
      <c r="K35" s="12"/>
      <c r="L35" s="19"/>
      <c r="M35" s="19"/>
      <c r="N35" s="27" t="str" cm="1">
        <f t="array" aca="1" ref="N35" ca="1">IF(INDIRECT("M" &amp; ROW())="x", INDIRECT("B" &amp; ROW()) &amp; IF(INDIRECT("E" &amp; ROW())="x", " in 2", " in 3"), "")</f>
        <v/>
      </c>
    </row>
    <row r="36" spans="1:14" ht="234" x14ac:dyDescent="0.3">
      <c r="A36" s="48"/>
      <c r="B36" s="58" t="s">
        <v>133</v>
      </c>
      <c r="C36" s="48" t="s">
        <v>121</v>
      </c>
      <c r="D36" s="49">
        <v>0.61080000000000001</v>
      </c>
      <c r="E36" s="48"/>
      <c r="F36" s="48">
        <v>84</v>
      </c>
      <c r="G36" s="48">
        <v>271</v>
      </c>
      <c r="H36" s="48">
        <v>1.6100000143051147</v>
      </c>
      <c r="I36" s="21">
        <v>1.65</v>
      </c>
      <c r="J36" s="21">
        <v>1.8</v>
      </c>
      <c r="K36" s="61" t="s">
        <v>166</v>
      </c>
      <c r="L36" s="19">
        <v>7</v>
      </c>
      <c r="M36" s="60" t="s">
        <v>146</v>
      </c>
      <c r="N36" s="27" t="str" cm="1">
        <f t="array" aca="1" ref="N36" ca="1">IF(INDIRECT("M" &amp; ROW())="x", INDIRECT("B" &amp; ROW()) &amp; IF(INDIRECT("E" &amp; ROW())="x", " in 2", " in 3"), "")</f>
        <v>Anhelina Kalinina in 3</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21:H36">
    <sortCondition ref="A21:A36"/>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54"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2026-05-20T09:22:05Z</dcterms:modified>
</cp:coreProperties>
</file>