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9314E66B-B067-4E9B-89FC-CA3FA9B37E9C}" xr6:coauthVersionLast="47" xr6:coauthVersionMax="47" xr10:uidLastSave="{00000000-0000-0000-0000-000000000000}"/>
  <bookViews>
    <workbookView xWindow="-96" yWindow="156" windowWidth="23196" windowHeight="121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35" i="6" a="1"/>
  <c r="N54" i="6" a="1"/>
  <c r="N168" i="6" a="1"/>
  <c r="N107" i="1" a="1"/>
  <c r="N89" i="1" a="1"/>
  <c r="N117" i="6" a="1"/>
  <c r="N33" i="6" a="1"/>
  <c r="N112" i="1" a="1"/>
  <c r="N10" i="6" a="1"/>
  <c r="N154" i="6" a="1"/>
  <c r="N137" i="1" a="1"/>
  <c r="N10" i="1" a="1"/>
  <c r="N94" i="1" a="1"/>
  <c r="N28" i="6" a="1"/>
  <c r="N105" i="1" a="1"/>
  <c r="N148" i="1" a="1"/>
  <c r="N137" i="6" a="1"/>
  <c r="N43" i="1" a="1"/>
  <c r="N139" i="6" a="1"/>
  <c r="N63" i="6" a="1"/>
  <c r="N59" i="1" a="1"/>
  <c r="N71" i="1" a="1"/>
  <c r="N101" i="1" a="1"/>
  <c r="N183" i="6" a="1"/>
  <c r="N101" i="6" a="1"/>
  <c r="N77" i="1" a="1"/>
  <c r="N42" i="6" a="1"/>
  <c r="N130" i="1" a="1"/>
  <c r="N75" i="6" a="1"/>
  <c r="N76" i="6" a="1"/>
  <c r="N9" i="6" a="1"/>
  <c r="N33" i="1" a="1"/>
  <c r="N15" i="6" a="1"/>
  <c r="N104" i="1" a="1"/>
  <c r="N38" i="6" a="1"/>
  <c r="N68" i="1" a="1"/>
  <c r="N51" i="1" a="1"/>
  <c r="N144" i="1" a="1"/>
  <c r="N150" i="1" a="1"/>
  <c r="N80" i="6" a="1"/>
  <c r="N120" i="1" a="1"/>
  <c r="N151" i="1" a="1"/>
  <c r="N72" i="6" a="1"/>
  <c r="N129" i="6" a="1"/>
  <c r="N92" i="6" a="1"/>
  <c r="N36" i="1" a="1"/>
  <c r="N141" i="1" a="1"/>
  <c r="N119" i="6" a="1"/>
  <c r="N96" i="1" a="1"/>
  <c r="N95" i="6" a="1"/>
  <c r="N167" i="6" a="1"/>
  <c r="N129" i="1" a="1"/>
  <c r="N42" i="1" a="1"/>
  <c r="N186" i="6" a="1"/>
  <c r="N62" i="1" a="1"/>
  <c r="N61" i="6" a="1"/>
  <c r="N88" i="6" a="1"/>
  <c r="N45" i="6" a="1"/>
  <c r="N29" i="1" a="1"/>
  <c r="N19" i="6" a="1"/>
  <c r="N162" i="6" a="1"/>
  <c r="N122" i="1" a="1"/>
  <c r="N93" i="6" a="1"/>
  <c r="N124" i="6" a="1"/>
  <c r="N114" i="1" a="1"/>
  <c r="N96" i="6" a="1"/>
  <c r="N15" i="1" a="1"/>
  <c r="N39" i="1" a="1"/>
  <c r="N61" i="1" a="1"/>
  <c r="N99" i="6" a="1"/>
  <c r="N159" i="6" a="1"/>
  <c r="N155" i="6" a="1"/>
  <c r="N58" i="1" a="1"/>
  <c r="N78" i="6" a="1"/>
  <c r="N18" i="6" a="1"/>
  <c r="N40" i="1" a="1"/>
  <c r="N88" i="1" a="1"/>
  <c r="N121" i="6" a="1"/>
  <c r="N128" i="6" a="1"/>
  <c r="N173" i="6" a="1"/>
  <c r="N30" i="1" a="1"/>
  <c r="N31" i="1" a="1"/>
  <c r="N52" i="1" a="1"/>
  <c r="N57" i="1" a="1"/>
  <c r="N116" i="1" a="1"/>
  <c r="N87" i="6" a="1"/>
  <c r="N145" i="1" a="1"/>
  <c r="N189" i="6" a="1"/>
  <c r="N138" i="1" a="1"/>
  <c r="N156" i="1" a="1"/>
  <c r="N22" i="1" a="1"/>
  <c r="N112" i="6" a="1"/>
  <c r="N76" i="1" a="1"/>
  <c r="N153" i="1" a="1"/>
  <c r="N16" i="1" a="1"/>
  <c r="N84" i="6" a="1"/>
  <c r="N177" i="6" a="1"/>
  <c r="N63" i="1" a="1"/>
  <c r="N102" i="6" a="1"/>
  <c r="N23" i="1" a="1"/>
  <c r="N85" i="1" a="1"/>
  <c r="N21" i="1" a="1"/>
  <c r="N182" i="6" a="1"/>
  <c r="N108" i="1" a="1"/>
  <c r="N43" i="6" a="1"/>
  <c r="N114" i="6" a="1"/>
  <c r="N161" i="6" a="1"/>
  <c r="N73" i="1" a="1"/>
  <c r="N64" i="1" a="1"/>
  <c r="N130" i="6" a="1"/>
  <c r="N67" i="1" a="1"/>
  <c r="N66" i="6" a="1"/>
  <c r="N34" i="1" a="1"/>
  <c r="N69" i="6" a="1"/>
  <c r="N131" i="6" a="1"/>
  <c r="N184" i="6" a="1"/>
  <c r="N180" i="6" a="1"/>
  <c r="N19" i="1" a="1"/>
  <c r="N82" i="1" a="1"/>
  <c r="N158" i="6" a="1"/>
  <c r="N149" i="6" a="1"/>
  <c r="N32" i="6" a="1"/>
  <c r="N146" i="6" a="1"/>
  <c r="N81" i="1" a="1"/>
  <c r="N31" i="6" a="1"/>
  <c r="N152" i="6" a="1"/>
  <c r="N106" i="6" a="1"/>
  <c r="N30" i="6" a="1"/>
  <c r="N160" i="1" a="1"/>
  <c r="N171" i="6" a="1"/>
  <c r="N83" i="6" a="1"/>
  <c r="N126" i="1" a="1"/>
  <c r="N74" i="1" a="1"/>
  <c r="N51" i="6" a="1"/>
  <c r="N149" i="1" a="1"/>
  <c r="N62" i="6" a="1"/>
  <c r="N45" i="1" a="1"/>
  <c r="N132" i="6" a="1"/>
  <c r="N140" i="1" a="1"/>
  <c r="N148" i="6" a="1"/>
  <c r="N75" i="1" a="1"/>
  <c r="N110" i="1" a="1"/>
  <c r="N110" i="6" a="1"/>
  <c r="N60" i="6" a="1"/>
  <c r="N48" i="1" a="1"/>
  <c r="N53" i="1" a="1"/>
  <c r="N20" i="6" a="1"/>
  <c r="N60" i="1" a="1"/>
  <c r="N154" i="1" a="1"/>
  <c r="N147" i="6" a="1"/>
  <c r="N95" i="1" a="1"/>
  <c r="N12" i="6" a="1"/>
  <c r="N78" i="1" a="1"/>
  <c r="N23" i="6" a="1"/>
  <c r="N92" i="1" a="1"/>
  <c r="N103" i="6" a="1"/>
  <c r="N174" i="6" a="1"/>
  <c r="N70" i="1" a="1"/>
  <c r="N37" i="1" a="1"/>
  <c r="N79" i="1" a="1"/>
  <c r="N85" i="6" a="1"/>
  <c r="N145" i="6" a="1"/>
  <c r="N50" i="1" a="1"/>
  <c r="N126" i="6" a="1"/>
  <c r="N162" i="1" a="1"/>
  <c r="N40" i="6" a="1"/>
  <c r="N125" i="6" a="1"/>
  <c r="N24" i="6" a="1"/>
  <c r="N17" i="6" a="1"/>
  <c r="N181" i="6" a="1"/>
  <c r="N41" i="6" a="1"/>
  <c r="N90" i="1" a="1"/>
  <c r="N71" i="6" a="1"/>
  <c r="N115" i="1" a="1"/>
  <c r="N142" i="1" a="1"/>
  <c r="N158" i="1" a="1"/>
  <c r="N27" i="1" a="1"/>
  <c r="N44" i="6" a="1"/>
  <c r="N161" i="1" a="1"/>
  <c r="N90" i="6" a="1"/>
  <c r="N74" i="6" a="1"/>
  <c r="N127" i="6" a="1"/>
  <c r="N55" i="6" a="1"/>
  <c r="N50" i="6" a="1"/>
  <c r="N48" i="6" a="1"/>
  <c r="N100" i="1" a="1"/>
  <c r="N73" i="6" a="1"/>
  <c r="N172" i="6" a="1"/>
  <c r="N69" i="1" a="1"/>
  <c r="N187" i="6" a="1"/>
  <c r="N65" i="6" a="1"/>
  <c r="N104" i="6" a="1"/>
  <c r="N136" i="6" a="1"/>
  <c r="N87" i="1" a="1"/>
  <c r="N24" i="1" a="1"/>
  <c r="N128" i="1" a="1"/>
  <c r="N68" i="6" a="1"/>
  <c r="N81" i="6" a="1"/>
  <c r="N65" i="1" a="1"/>
  <c r="N156" i="6" a="1"/>
  <c r="N53" i="6" a="1"/>
  <c r="N57" i="6" a="1"/>
  <c r="N143" i="6" a="1"/>
  <c r="N109" i="6" a="1"/>
  <c r="N13" i="6" a="1"/>
  <c r="N11" i="6" a="1"/>
  <c r="N72" i="1" a="1"/>
  <c r="N133" i="1" a="1"/>
  <c r="N157" i="6" a="1"/>
  <c r="N151" i="6" a="1"/>
  <c r="N155" i="1" a="1"/>
  <c r="N139" i="1" a="1"/>
  <c r="N77" i="6" a="1"/>
  <c r="N111" i="6" a="1"/>
  <c r="N120" i="6" a="1"/>
  <c r="N52" i="6" a="1"/>
  <c r="N164" i="1" a="1"/>
  <c r="N100" i="6" a="1"/>
  <c r="N91" i="6" a="1"/>
  <c r="N98" i="6" a="1"/>
  <c r="N176" i="6" a="1"/>
  <c r="N144" i="6" a="1"/>
  <c r="N138" i="6" a="1"/>
  <c r="N21" i="6" a="1"/>
  <c r="N185" i="6" a="1"/>
  <c r="N86" i="6" a="1"/>
  <c r="N58" i="6" a="1"/>
  <c r="N99" i="1" a="1"/>
  <c r="N153" i="6" a="1"/>
  <c r="N56" i="6" a="1"/>
  <c r="N169" i="6" a="1"/>
  <c r="N119" i="1" a="1"/>
  <c r="N164" i="6" a="1"/>
  <c r="N41" i="1" a="1"/>
  <c r="N175" i="6" a="1"/>
  <c r="N18" i="1" a="1"/>
  <c r="N12" i="1" a="1"/>
  <c r="N179" i="6" a="1"/>
  <c r="N80" i="1" a="1"/>
  <c r="N132" i="1" a="1"/>
  <c r="N29" i="6" a="1"/>
  <c r="N67" i="6" a="1"/>
  <c r="N140" i="6" a="1"/>
  <c r="N166" i="6" a="1"/>
  <c r="N55" i="1" a="1"/>
  <c r="N127" i="1" a="1"/>
  <c r="N136" i="1" a="1"/>
  <c r="N64" i="6" a="1"/>
  <c r="N70" i="6" a="1"/>
  <c r="N111" i="1" a="1"/>
  <c r="N93" i="1" a="1"/>
  <c r="N25" i="1" a="1"/>
  <c r="N134" i="1" a="1"/>
  <c r="N133" i="6" a="1"/>
  <c r="N124" i="1" a="1"/>
  <c r="N83" i="1" a="1"/>
  <c r="N36" i="6" a="1"/>
  <c r="N135" i="1" a="1"/>
  <c r="N34" i="6" a="1"/>
  <c r="N147" i="1" a="1"/>
  <c r="N102" i="1" a="1"/>
  <c r="N46" i="1" a="1"/>
  <c r="N49" i="6" a="1"/>
  <c r="N170" i="6" a="1"/>
  <c r="N115" i="6" a="1"/>
  <c r="N98" i="1" a="1"/>
  <c r="N123" i="1" a="1"/>
  <c r="N22" i="6" a="1"/>
  <c r="N118" i="6" a="1"/>
  <c r="N190" i="6" a="1"/>
  <c r="N150" i="6" a="1"/>
  <c r="N118" i="1" a="1"/>
  <c r="N56" i="1" a="1"/>
  <c r="N46" i="6" a="1"/>
  <c r="N113" i="1" a="1"/>
  <c r="N159" i="1" a="1"/>
  <c r="N16" i="6" a="1"/>
  <c r="N141" i="6" a="1"/>
  <c r="N94" i="6" a="1"/>
  <c r="N32" i="1" a="1"/>
  <c r="N86" i="1" a="1"/>
  <c r="N35" i="1" a="1"/>
  <c r="N82" i="6" a="1"/>
  <c r="N17" i="1" a="1"/>
  <c r="N84" i="1" a="1"/>
  <c r="N108" i="6" a="1"/>
  <c r="N165" i="6" a="1"/>
  <c r="N117" i="1" a="1"/>
  <c r="N97" i="1" a="1"/>
  <c r="N107" i="6" a="1"/>
  <c r="N134" i="6" a="1"/>
  <c r="N9" i="1" a="1"/>
  <c r="N157" i="1" a="1"/>
  <c r="N13" i="1" a="1"/>
  <c r="N97" i="6" a="1"/>
  <c r="N47" i="6" a="1"/>
  <c r="N49" i="1" a="1"/>
  <c r="N113" i="6" a="1"/>
  <c r="N121" i="1" a="1"/>
  <c r="N125" i="1" a="1"/>
  <c r="N38" i="1" a="1"/>
  <c r="N11" i="1" a="1"/>
  <c r="N26" i="6" a="1"/>
  <c r="N35" i="6" a="1"/>
  <c r="N47" i="1" a="1"/>
  <c r="N28" i="1" a="1"/>
  <c r="N131" i="1" a="1"/>
  <c r="N188" i="6" a="1"/>
  <c r="N152" i="1" a="1"/>
  <c r="N66" i="1" a="1"/>
  <c r="N146" i="1" a="1"/>
  <c r="N122" i="6" a="1"/>
  <c r="N143" i="1" a="1"/>
  <c r="N178" i="6" a="1"/>
  <c r="N79" i="6" a="1"/>
  <c r="N163" i="6" a="1"/>
  <c r="N59" i="6" a="1"/>
  <c r="N91" i="1" a="1"/>
  <c r="N54" i="1" a="1"/>
  <c r="N103" i="1" a="1"/>
  <c r="N89" i="6" a="1"/>
  <c r="N123" i="6" a="1"/>
  <c r="N44" i="1" a="1"/>
  <c r="N109" i="1" a="1"/>
  <c r="N142" i="6" a="1"/>
  <c r="N160" i="6" a="1"/>
  <c r="N39" i="6" a="1"/>
  <c r="N116" i="6" a="1"/>
  <c r="N37" i="6" a="1"/>
  <c r="N27" i="6" a="1"/>
  <c r="N25" i="6" a="1"/>
  <c r="N106" i="1" a="1"/>
  <c r="N163" i="1" a="1"/>
  <c r="N163" i="1" l="1"/>
  <c r="N106" i="1"/>
  <c r="N25" i="6"/>
  <c r="N27" i="6"/>
  <c r="N37" i="6"/>
  <c r="N116" i="6"/>
  <c r="N39" i="6"/>
  <c r="N160" i="6"/>
  <c r="N142" i="6"/>
  <c r="N109" i="1"/>
  <c r="N44" i="1"/>
  <c r="N123" i="6"/>
  <c r="N89" i="6"/>
  <c r="N103" i="1"/>
  <c r="N54" i="1"/>
  <c r="N91" i="1"/>
  <c r="N59" i="6"/>
  <c r="N163" i="6"/>
  <c r="N79" i="6"/>
  <c r="N178" i="6"/>
  <c r="N143" i="1"/>
  <c r="N122" i="6"/>
  <c r="N146" i="1"/>
  <c r="N66" i="1"/>
  <c r="N152" i="1"/>
  <c r="N188" i="6"/>
  <c r="N131" i="1"/>
  <c r="N28" i="1"/>
  <c r="N47" i="1"/>
  <c r="N35" i="6"/>
  <c r="N26" i="6"/>
  <c r="N11" i="1"/>
  <c r="N38" i="1"/>
  <c r="N125" i="1"/>
  <c r="N121" i="1"/>
  <c r="N113" i="6"/>
  <c r="N49" i="1"/>
  <c r="N47" i="6"/>
  <c r="N97" i="6"/>
  <c r="N13" i="1"/>
  <c r="N157" i="1"/>
  <c r="N9" i="1"/>
  <c r="N134" i="6"/>
  <c r="N107" i="6"/>
  <c r="N97" i="1"/>
  <c r="N117" i="1"/>
  <c r="N165" i="6"/>
  <c r="N108" i="6"/>
  <c r="N84" i="1"/>
  <c r="N17" i="1"/>
  <c r="N82" i="6"/>
  <c r="N35" i="1"/>
  <c r="N86" i="1"/>
  <c r="N32" i="1"/>
  <c r="N94" i="6"/>
  <c r="N141" i="6"/>
  <c r="N16" i="6"/>
  <c r="N159" i="1"/>
  <c r="N113" i="1"/>
  <c r="N46" i="6"/>
  <c r="N56" i="1"/>
  <c r="N118" i="1"/>
  <c r="N150" i="6"/>
  <c r="N190" i="6"/>
  <c r="N118" i="6"/>
  <c r="N22" i="6"/>
  <c r="N123" i="1"/>
  <c r="N98" i="1"/>
  <c r="N115" i="6"/>
  <c r="N170" i="6"/>
  <c r="N49" i="6"/>
  <c r="N46" i="1"/>
  <c r="N102" i="1"/>
  <c r="N147" i="1"/>
  <c r="N34" i="6"/>
  <c r="N135" i="1"/>
  <c r="N36" i="6"/>
  <c r="N83" i="1"/>
  <c r="N124" i="1"/>
  <c r="N133" i="6"/>
  <c r="N134" i="1"/>
  <c r="N25" i="1"/>
  <c r="N93" i="1"/>
  <c r="N111" i="1"/>
  <c r="N70" i="6"/>
  <c r="N64" i="6"/>
  <c r="N136" i="1"/>
  <c r="N127" i="1"/>
  <c r="N55" i="1"/>
  <c r="N166" i="6"/>
  <c r="N140" i="6"/>
  <c r="N67" i="6"/>
  <c r="N29" i="6"/>
  <c r="N132" i="1"/>
  <c r="N80" i="1"/>
  <c r="N179" i="6"/>
  <c r="N12" i="1"/>
  <c r="N18" i="1"/>
  <c r="N175" i="6"/>
  <c r="N41" i="1"/>
  <c r="N164" i="6"/>
  <c r="N119" i="1"/>
  <c r="N169" i="6"/>
  <c r="N56" i="6"/>
  <c r="N153" i="6"/>
  <c r="N99" i="1"/>
  <c r="N58" i="6"/>
  <c r="N86" i="6"/>
  <c r="N185" i="6"/>
  <c r="N21" i="6"/>
  <c r="N138" i="6"/>
  <c r="N144" i="6"/>
  <c r="N176" i="6"/>
  <c r="N98" i="6"/>
  <c r="N91" i="6"/>
  <c r="N100" i="6"/>
  <c r="N164" i="1"/>
  <c r="N52" i="6"/>
  <c r="N120" i="6"/>
  <c r="N111" i="6"/>
  <c r="N77" i="6"/>
  <c r="N139" i="1"/>
  <c r="N155" i="1"/>
  <c r="N151" i="6"/>
  <c r="N157" i="6"/>
  <c r="N133" i="1"/>
  <c r="N72" i="1"/>
  <c r="N11" i="6"/>
  <c r="N13" i="6"/>
  <c r="N109" i="6"/>
  <c r="N143" i="6"/>
  <c r="N57" i="6"/>
  <c r="N53" i="6"/>
  <c r="N156" i="6"/>
  <c r="N65" i="1"/>
  <c r="N81" i="6"/>
  <c r="N68" i="6"/>
  <c r="N128" i="1"/>
  <c r="N24" i="1"/>
  <c r="N87" i="1"/>
  <c r="N136" i="6"/>
  <c r="N104" i="6"/>
  <c r="N65" i="6"/>
  <c r="N187" i="6"/>
  <c r="N69" i="1"/>
  <c r="N172" i="6"/>
  <c r="N73" i="6"/>
  <c r="N100" i="1"/>
  <c r="N48" i="6"/>
  <c r="N50" i="6"/>
  <c r="N55" i="6"/>
  <c r="N127" i="6"/>
  <c r="N74" i="6"/>
  <c r="N90" i="6"/>
  <c r="N161" i="1"/>
  <c r="N44" i="6"/>
  <c r="N27" i="1"/>
  <c r="N158" i="1"/>
  <c r="N142" i="1"/>
  <c r="N115" i="1"/>
  <c r="N71" i="6"/>
  <c r="N90" i="1"/>
  <c r="N41" i="6"/>
  <c r="N181" i="6"/>
  <c r="N17" i="6"/>
  <c r="N24" i="6"/>
  <c r="N125" i="6"/>
  <c r="N40" i="6"/>
  <c r="N162" i="1"/>
  <c r="N126" i="6"/>
  <c r="N50" i="1"/>
  <c r="N145" i="6"/>
  <c r="N85" i="6"/>
  <c r="N79" i="1"/>
  <c r="N37" i="1"/>
  <c r="N70" i="1"/>
  <c r="N174" i="6"/>
  <c r="N103" i="6"/>
  <c r="N92" i="1"/>
  <c r="N23" i="6"/>
  <c r="N78" i="1"/>
  <c r="N12" i="6"/>
  <c r="N95" i="1"/>
  <c r="N147" i="6"/>
  <c r="N154" i="1"/>
  <c r="N60" i="1"/>
  <c r="N20" i="6"/>
  <c r="N53" i="1"/>
  <c r="N48" i="1"/>
  <c r="N60" i="6"/>
  <c r="N110" i="6"/>
  <c r="N110" i="1"/>
  <c r="N75" i="1"/>
  <c r="N148" i="6"/>
  <c r="N140" i="1"/>
  <c r="N132" i="6"/>
  <c r="N45" i="1"/>
  <c r="N62" i="6"/>
  <c r="N149" i="1"/>
  <c r="N51" i="6"/>
  <c r="N74" i="1"/>
  <c r="N126" i="1"/>
  <c r="N83" i="6"/>
  <c r="N171" i="6"/>
  <c r="N160" i="1"/>
  <c r="N30" i="6"/>
  <c r="N106" i="6"/>
  <c r="N152" i="6"/>
  <c r="N31" i="6"/>
  <c r="N81" i="1"/>
  <c r="N146" i="6"/>
  <c r="N32" i="6"/>
  <c r="N149" i="6"/>
  <c r="N158" i="6"/>
  <c r="N82" i="1"/>
  <c r="N19" i="1"/>
  <c r="N180" i="6"/>
  <c r="N184" i="6"/>
  <c r="N131" i="6"/>
  <c r="N69" i="6"/>
  <c r="N34" i="1"/>
  <c r="N66" i="6"/>
  <c r="N67" i="1"/>
  <c r="N130" i="6"/>
  <c r="N64" i="1"/>
  <c r="N73" i="1"/>
  <c r="N161" i="6"/>
  <c r="N114" i="6"/>
  <c r="N43" i="6"/>
  <c r="N108" i="1"/>
  <c r="N182" i="6"/>
  <c r="N21" i="1"/>
  <c r="N85" i="1"/>
  <c r="N23" i="1"/>
  <c r="N102" i="6"/>
  <c r="N63" i="1"/>
  <c r="N177" i="6"/>
  <c r="N84" i="6"/>
  <c r="N16" i="1"/>
  <c r="N153" i="1"/>
  <c r="N76" i="1"/>
  <c r="N112" i="6"/>
  <c r="N22" i="1"/>
  <c r="N156" i="1"/>
  <c r="N138" i="1"/>
  <c r="N189" i="6"/>
  <c r="N145" i="1"/>
  <c r="N87" i="6"/>
  <c r="N116" i="1"/>
  <c r="N57" i="1"/>
  <c r="N52" i="1"/>
  <c r="N31" i="1"/>
  <c r="N30" i="1"/>
  <c r="N173" i="6"/>
  <c r="N128" i="6"/>
  <c r="N121" i="6"/>
  <c r="N88" i="1"/>
  <c r="N40" i="1"/>
  <c r="N18" i="6"/>
  <c r="N78" i="6"/>
  <c r="N58" i="1"/>
  <c r="N155" i="6"/>
  <c r="N159" i="6"/>
  <c r="N99" i="6"/>
  <c r="N61" i="1"/>
  <c r="N39" i="1"/>
  <c r="N15" i="1"/>
  <c r="N96" i="6"/>
  <c r="N114" i="1"/>
  <c r="N124" i="6"/>
  <c r="N93" i="6"/>
  <c r="N122" i="1"/>
  <c r="N162" i="6"/>
  <c r="N19" i="6"/>
  <c r="N29" i="1"/>
  <c r="N45" i="6"/>
  <c r="N88" i="6"/>
  <c r="N61" i="6"/>
  <c r="N62" i="1"/>
  <c r="N186" i="6"/>
  <c r="N42" i="1"/>
  <c r="N129" i="1"/>
  <c r="N167" i="6"/>
  <c r="N95" i="6"/>
  <c r="N96" i="1"/>
  <c r="N119" i="6"/>
  <c r="N141" i="1"/>
  <c r="N36" i="1"/>
  <c r="N92" i="6"/>
  <c r="N129" i="6"/>
  <c r="N72" i="6"/>
  <c r="N151" i="1"/>
  <c r="N120" i="1"/>
  <c r="N80" i="6"/>
  <c r="N150" i="1"/>
  <c r="N144" i="1"/>
  <c r="N51" i="1"/>
  <c r="N68" i="1"/>
  <c r="N38" i="6"/>
  <c r="N104" i="1"/>
  <c r="N15" i="6"/>
  <c r="N33" i="1"/>
  <c r="N9" i="6"/>
  <c r="N76" i="6"/>
  <c r="N75" i="6"/>
  <c r="N130" i="1"/>
  <c r="N42" i="6"/>
  <c r="N77" i="1"/>
  <c r="N101" i="6"/>
  <c r="N183" i="6"/>
  <c r="N101" i="1"/>
  <c r="N71" i="1"/>
  <c r="N59" i="1"/>
  <c r="N63" i="6"/>
  <c r="N139" i="6"/>
  <c r="N43" i="1"/>
  <c r="N137" i="6"/>
  <c r="N148" i="1"/>
  <c r="N105" i="1"/>
  <c r="N28" i="6"/>
  <c r="N94" i="1"/>
  <c r="N10" i="1"/>
  <c r="N137" i="1"/>
  <c r="N154" i="6"/>
  <c r="N10" i="6"/>
  <c r="N112" i="1"/>
  <c r="N33" i="6"/>
  <c r="N117" i="6"/>
  <c r="N89" i="1"/>
  <c r="N107" i="1"/>
  <c r="N168" i="6"/>
  <c r="N54" i="6"/>
  <c r="N135" i="6"/>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<sst xmlns="http://schemas.openxmlformats.org/spreadsheetml/2006/main" count="171" uniqueCount="95">
  <si>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</si>
  <si>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</si>
  <si>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</si>
  <si>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</si>
  <si>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</si>
  <si>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</si>
  <si>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</si>
  <si>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</si>
  <si>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</si>
  <si>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</si>
  <si>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</si>
  <si>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</si>
  <si>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</si>
  <si>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</si>
  <si>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</si>
  <si>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</si>
  <si>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</si>
  <si>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</si>
  <si>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</si>
  <si>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</si>
  <si>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</si>
  <si>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</si>
  <si>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</si>
  <si>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</si>
  <si>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</si>
  <si>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</si>
  <si>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</si>
  <si>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</si>
  <si>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</si>
  <si>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</si>
  <si>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</si>
  <si>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</si>
  <si>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</si>
  <si>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</si>
  <si>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</si>
  <si>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</si>
  <si>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</si>
  <si>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</si>
  <si>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</si>
  <si>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</si>
  <si>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</si>
  <si>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</si>
  <si>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</si>
  <si>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</si>
  <si>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</si>
  <si>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</si>
  <si>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</si>
  <si>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</si>
  <si>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</si>
  <si>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</si>
  <si>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</si>
  <si>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</si>
  <si>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</si>
  <si>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</si>
  <si>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</si>
  <si>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</si>
  <si>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</si>
  <si>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</si>
  <si>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</si>
  <si>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</si>
  <si>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</si>
  <si>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Hamburg Open - Hamburg, World Tour, GER, Clay, 18/05/2026, ˆ2.219M, ATP 500                                                                                                                                                                                                                                                        </t>
  </si>
  <si>
    <t>Ignacio Buse</t>
  </si>
  <si>
    <t>PER</t>
  </si>
  <si>
    <t>Tommy Paul</t>
  </si>
  <si>
    <t>USA</t>
  </si>
  <si>
    <t xml:space="preserve">Gonet Geneva Open - Geneva, World Tour, SUI, Clay, 18/05/2026, ˆ612K, ATP 250                                                                                                                                                                                                                                                        </t>
  </si>
  <si>
    <t>Mariano Navone</t>
  </si>
  <si>
    <t>ARG</t>
  </si>
  <si>
    <t>Learner Tien</t>
  </si>
  <si>
    <t xml:space="preserve">Istanbul Challenger, Challenger, TUR, Clay, 18/05/2026, $107K, Challenger 75                                                                                                                                                                                                                                                  </t>
  </si>
  <si>
    <t>Andrej Nedic</t>
  </si>
  <si>
    <t>BIH</t>
  </si>
  <si>
    <t>David Jorda Sanchis</t>
  </si>
  <si>
    <t>ESP</t>
  </si>
  <si>
    <t>Max Alcala Gurri</t>
  </si>
  <si>
    <t>BEL</t>
  </si>
  <si>
    <t xml:space="preserve">Internationaux de Strasbourg - Strasbourg, World Tour, FRA, Clay, 18/05/2026, $1.206M, WTA 500                                                                                                                                                                                                                                                        </t>
  </si>
  <si>
    <t>Victoria Mboko</t>
  </si>
  <si>
    <t>CAN</t>
  </si>
  <si>
    <t>Emma Navarro</t>
  </si>
  <si>
    <t xml:space="preserve">Grand Prix De SAR La Princesse Lalla Meryem - Rabat, World Tour, MAR, Clay, 18/05/2026, $283K, WTA 250                                                                                                                                                                                                                                                        </t>
  </si>
  <si>
    <t>Anhelina Kalinina</t>
  </si>
  <si>
    <t>UKR</t>
  </si>
  <si>
    <t>Petra Marcinko</t>
  </si>
  <si>
    <t>CRO</t>
  </si>
  <si>
    <t>x</t>
  </si>
  <si>
    <t xml:space="preserve">Cervix Challenger, Challenger, ITA, Clay, 18/05/2026, ˆ56K, Challenger 50                                                                                                                                                                                                                                                  </t>
  </si>
  <si>
    <t>Bubacarr Gadamauri</t>
  </si>
  <si>
    <r>
      <t xml:space="preserve">1st meeting. Clay win %'s favour Paul.
Buse has come through the qual rounds. 2 sets win over defending champion Cobolli in the 1st round. 2 sets win over Mensik in the 2nd round as underdog. 3 sets win over Humbert in the q final. 2 sets win over Kovacevic in the Semi final.
Semi finals in Rio de Janeiro 2026, Semi finals in Gstaad 2025.
Paul had an easy win over Quinn in the 1st round. 3 tie breaks win over Etcheverry in the 2nd round. 2 sets win over Altmaier in the q final. 3 sets win over De Minaur as underdog in the Semi final.
He reached the 3rd round in Rome 2026. Title in Houston 2026. Quarter final of the French Open 2025.
12 month stats and 2026 stats favour Buse on serve. Return stats favour Paul. 
Good chance of 3 sets. Paul probably handles the occasion better.
</t>
    </r>
    <r>
      <rPr>
        <b/>
        <sz val="12"/>
        <color theme="1"/>
        <rFont val="Calibri"/>
        <family val="2"/>
        <scheme val="minor"/>
      </rPr>
      <t>Back Paul around 2.20 to 2.30 and remove liability at 1.70.</t>
    </r>
  </si>
  <si>
    <r>
      <t xml:space="preserve">H2H 1-1. Most recent Sep 2025, hard, Tien in 3. Navone won on hard in March 2025, 2 sets. Clay win %'s favour Navone. They are even in 2026. 
Navone had a 3 sets win in the 1st round as favourite. 2 sets win over Norrie in the 2nd round. 2 sets win over Munar in the q final. 2 sets win over Ruud in the Semi final.
He reached the 3rd round in Rome 2026. 2nd round in Madrid 2026. Title in Bucharest 2026. 
Tien lost in the 1st round last season. 2 tie breaks win over Tsitsipas in the 2nd round. 3 sets win over Michelsen in the q final. 3rd set tie break win over Bublik in the semi final.
4th Round in Rome 2026.
12 month stats and 2026 stats favour Tien on serve. Return stats are much better for Navone. Very good chance of 3 sets.
Stats for the tournament favour Navone.
</t>
    </r>
    <r>
      <rPr>
        <b/>
        <sz val="12"/>
        <color theme="1"/>
        <rFont val="Calibri"/>
        <family val="2"/>
        <scheme val="minor"/>
      </rPr>
      <t>Back Navone around 2.20 to 2.30 and remove liability at 1.70.</t>
    </r>
  </si>
  <si>
    <r>
      <t xml:space="preserve">1st meeting. Clay win %'s favour Mboko.
Mboko had a 2 sets win over Boisson in the 2nd round. 2 sets win over Fernandez in the q final. 3 sets win over Cristian in the semi final.
She reached the 3rd round of the </t>
    </r>
    <r>
      <rPr>
        <sz val="12"/>
        <color rgb="FFFF0000"/>
        <rFont val="Calibri"/>
        <family val="2"/>
        <scheme val="minor"/>
      </rPr>
      <t>French Open</t>
    </r>
    <r>
      <rPr>
        <sz val="12"/>
        <color theme="1"/>
        <rFont val="Calibri"/>
        <family val="2"/>
        <scheme val="minor"/>
      </rPr>
      <t xml:space="preserve"> 2025. She had played just 1 clay match in 2026.
Navarro reached the q final last season. 2 sets win over Bejlek in the 1st round.3 sets win over Jovic as underdog in the 2nd round. 3 sets win over Zhang in the q final. Easy win over Li in the semi final.
She played few clay matches in the last year.
12 month stats and stats for 2026 favour Mboko on serve. Return stats are much stronger for Navarro.
Good chance of 3 sets.
</t>
    </r>
    <r>
      <rPr>
        <b/>
        <sz val="12"/>
        <color theme="1"/>
        <rFont val="Calibri"/>
        <family val="2"/>
        <scheme val="minor"/>
      </rPr>
      <t xml:space="preserve">Back Mboko around 2.20 to 2.30 and remove liability at 1.70. </t>
    </r>
  </si>
  <si>
    <r>
      <t xml:space="preserve">1st meeting. Clay win %'s favour Kalinina.
Kalinina had a 2 sets win over Waltert in the 1st round. 2 sets win over Starodubtseva in the 2nd round. 2 sets win over Bondar in the q final. Easy win over Udvardy in the semi final.
She reached the 3rd round in Madrid 2026 as qualifier. 2nd round in Linz as lucky loser. CH 2 titles and final in March. 2nd round of the French Open 2025.
Marcinko had an easy win in the 1st round. She needed a 3rd set tie break as 1.10 favourite in the 2nd round. 2 sets win over Maneiro in the q final. 2 tight sets win over Teichmann in the semi final.
She reached the 2nd round in Madrid 2026. CH semi in April. CH title and semi in July.CH semi in June.
12 month stats and 2026 stats favour Kalinina overall. 
</t>
    </r>
    <r>
      <rPr>
        <b/>
        <sz val="12"/>
        <color theme="1"/>
        <rFont val="Calibri"/>
        <family val="2"/>
        <scheme val="minor"/>
      </rPr>
      <t>Back Kalinina around 1.90 to 2.10 and remove liability at 1.60.</t>
    </r>
  </si>
  <si>
    <r>
      <t xml:space="preserve">Nedic 1-0 (May 2025, clay, 2 sets). Clay win %'s favour Nedic. 
Nedic has not lost a set this week. He was underdog in the q final.
CH semi in April. His other best results in the last year were in ITF's.
Sanchis needed 3 sets in the 1st round as favourite. 2 sets win in the 2nd round. 2 sets win as underdog in the q final. 3 sets win as underdog in the semi final.
CH q final in May. CH q finals in Aug and Sep. 
12 month CH stats favour Sanchis. Stats for the tournament favour Sanchis on serve and significantly favour Nedic on return. 
</t>
    </r>
    <r>
      <rPr>
        <b/>
        <sz val="12"/>
        <color theme="1"/>
        <rFont val="Calibri"/>
        <family val="2"/>
        <scheme val="minor"/>
      </rPr>
      <t xml:space="preserve">Back Nedic around 2.00 to 2.20 and remove liability at 1.65. </t>
    </r>
  </si>
  <si>
    <r>
      <t xml:space="preserve">1st meeting. Clay win %'s favour Gurri. 
Gurri had straight sets wins in the 1st and 2nd rounds. 3 sets win as favourite in the q final. 2 sets win as underdog in the semi final. 
He plays mostly ITF's this is his first time past the 2nd round in a Challenger in the last 12 months.
Gadamauri had a 2 sets win in the 1st round as slight underdog. 2 sets wins in the 2nd round and q final as favourite. He needed a 3rd set tie break in the semi final as 1.44 favourite.
12 month CH stats and stats for 2026 favour Gadamauri on serve and strongly favour Gurri on return. 
</t>
    </r>
    <r>
      <rPr>
        <b/>
        <sz val="12"/>
        <color theme="1"/>
        <rFont val="Calibri"/>
        <family val="2"/>
        <scheme val="minor"/>
      </rPr>
      <t xml:space="preserve">Lay Gurri around 1.40 and remove liability at 1.85. </t>
    </r>
    <r>
      <rPr>
        <sz val="12"/>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</si>
</sst>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2" fillId="0" borderId="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0" fontId="1" fillId="7" borderId="2" xfId="8" applyFill="1" applyBorder="1" applyAlignment="1">
      <alignment horizontal="center" vertical="top"/>
    </xf>
    <xf numFmtId="0" fontId="1" fillId="0" borderId="0" xfId="8" applyAlignment="1">
      <alignment horizontal="left"/>
    </xf>
    <xf numFmtId="0" fontId="1" fillId="7" borderId="1" xfId="8" applyFill="1" applyBorder="1" applyAlignment="1">
      <alignment horizontal="center" vertical="top"/>
    </xf>
    <xf numFmtId="20" fontId="10" fillId="0" borderId="0" xfId="0" applyNumberFormat="1" applyFont="1" applyAlignment="1">
      <alignment horizontal="center" vertical="center" wrapText="1"/>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9DBB02F3-1AA7-41DD-8A41-F5BA531BEC9B}"/>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5"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4" t="s">
        <v>62</v>
      </c>
      <c r="C9" s="46" t="s">
        <v>63</v>
      </c>
      <c r="D9" s="47">
        <v>0.53549999999999998</v>
      </c>
      <c r="E9" s="48" t="s">
        <v>86</v>
      </c>
      <c r="F9" s="46">
        <v>57</v>
      </c>
      <c r="G9" s="46">
        <v>30</v>
      </c>
      <c r="H9" s="46">
        <v>2.440000057220459</v>
      </c>
      <c r="I9" s="22"/>
      <c r="J9" s="22"/>
      <c r="K9" s="57">
        <v>0.5625</v>
      </c>
      <c r="L9" s="20"/>
      <c r="M9" s="20"/>
      <c r="N9" s="28" t="str" cm="1">
        <f t="array" aca="1" ref="N9" ca="1">IF(INDIRECT("M" &amp; ROW())="x", INDIRECT("B" &amp; ROW()) &amp; IF(INDIRECT("E" &amp; ROW())="x", " in 2", " in 3"), "")</f>
        <v/>
      </c>
    </row>
    <row r="10" spans="1:14" ht="280.8" x14ac:dyDescent="0.3">
      <c r="A10" s="49"/>
      <c r="B10" s="58" t="s">
        <v>64</v>
      </c>
      <c r="C10" s="49" t="s">
        <v>65</v>
      </c>
      <c r="D10" s="50">
        <v>0.46450000000000002</v>
      </c>
      <c r="E10" s="51"/>
      <c r="F10" s="49">
        <v>26</v>
      </c>
      <c r="G10" s="49">
        <v>12</v>
      </c>
      <c r="H10" s="49">
        <v>1.6130000352859497</v>
      </c>
      <c r="I10" s="22">
        <v>1.64</v>
      </c>
      <c r="J10" s="22">
        <v>1.8</v>
      </c>
      <c r="K10" s="61" t="s">
        <v>89</v>
      </c>
      <c r="L10" s="20">
        <v>6</v>
      </c>
      <c r="M10" s="60" t="s">
        <v>86</v>
      </c>
      <c r="N10" s="28" t="str" cm="1">
        <f t="array" aca="1" ref="N10" ca="1">IF(INDIRECT("M" &amp; ROW())="x", INDIRECT("B" &amp; ROW()) &amp; IF(INDIRECT("E" &amp; ROW())="x", " in 2", " in 3"), "")</f>
        <v>Tommy Paul in 3</v>
      </c>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52" t="s">
        <v>66</v>
      </c>
      <c r="B13" s="53"/>
      <c r="C13" s="53"/>
      <c r="D13" s="53"/>
      <c r="E13" s="53"/>
      <c r="F13" s="53"/>
      <c r="G13" s="53"/>
      <c r="H13" s="53"/>
      <c r="I13" s="22"/>
      <c r="J13" s="22"/>
      <c r="K13" s="12"/>
      <c r="L13" s="20"/>
      <c r="M13" s="20"/>
      <c r="N13" s="28" t="str" cm="1">
        <f t="array" aca="1" ref="N13" ca="1">IF(INDIRECT("M" &amp; ROW())="x", INDIRECT("B" &amp; ROW()) &amp; IF(INDIRECT("E" &amp; ROW())="x", " in 2", " in 3"), "")</f>
        <v/>
      </c>
    </row>
    <row r="14" spans="1:14" x14ac:dyDescent="0.3">
      <c r="A14" s="20"/>
      <c r="B14" s="20"/>
      <c r="C14" s="20"/>
      <c r="D14" s="13" t="s">
        <v>6</v>
      </c>
      <c r="E14" s="13" t="s">
        <v>7</v>
      </c>
      <c r="F14" s="13" t="s">
        <v>8</v>
      </c>
      <c r="G14" s="13" t="s">
        <v>9</v>
      </c>
      <c r="H14" s="14" t="s">
        <v>10</v>
      </c>
      <c r="I14" s="15" t="s">
        <v>11</v>
      </c>
      <c r="J14" s="15" t="s">
        <v>12</v>
      </c>
      <c r="K14" s="16" t="s">
        <v>13</v>
      </c>
      <c r="L14" s="23" t="s">
        <v>25</v>
      </c>
      <c r="M14" s="24"/>
      <c r="N14" s="27" t="s">
        <v>26</v>
      </c>
    </row>
    <row r="15" spans="1:14" x14ac:dyDescent="0.3">
      <c r="A15" s="46">
        <v>1</v>
      </c>
      <c r="B15" s="59" t="s">
        <v>67</v>
      </c>
      <c r="C15" s="46" t="s">
        <v>68</v>
      </c>
      <c r="D15" s="47">
        <v>0.66200000000000003</v>
      </c>
      <c r="E15" s="48"/>
      <c r="F15" s="46">
        <v>42</v>
      </c>
      <c r="G15" s="46">
        <v>19</v>
      </c>
      <c r="H15" s="46">
        <v>1.718999981880188</v>
      </c>
      <c r="I15" s="22">
        <v>1.67</v>
      </c>
      <c r="J15" s="22">
        <v>1.85</v>
      </c>
      <c r="K15" s="57">
        <v>0.58333333333333337</v>
      </c>
      <c r="L15" s="20"/>
      <c r="M15" s="60" t="s">
        <v>86</v>
      </c>
      <c r="N15" s="28" t="str" cm="1">
        <f t="array" aca="1" ref="N15" ca="1">IF(INDIRECT("M" &amp; ROW())="x", INDIRECT("B" &amp; ROW()) &amp; IF(INDIRECT("E" &amp; ROW())="x", " in 2", " in 3"), "")</f>
        <v>Mariano Navone in 3</v>
      </c>
    </row>
    <row r="16" spans="1:14" ht="280.8" x14ac:dyDescent="0.3">
      <c r="A16" s="49"/>
      <c r="B16" s="56" t="s">
        <v>69</v>
      </c>
      <c r="C16" s="49" t="s">
        <v>65</v>
      </c>
      <c r="D16" s="50">
        <v>0.33800000000000002</v>
      </c>
      <c r="E16" s="51" t="s">
        <v>86</v>
      </c>
      <c r="F16" s="49">
        <v>20</v>
      </c>
      <c r="G16" s="49">
        <v>293</v>
      </c>
      <c r="H16" s="49">
        <v>2.2400000095367432</v>
      </c>
      <c r="I16" s="22"/>
      <c r="J16" s="22"/>
      <c r="K16" s="61" t="s">
        <v>90</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2" t="s">
        <v>70</v>
      </c>
      <c r="B19" s="53"/>
      <c r="C19" s="53"/>
      <c r="D19" s="53"/>
      <c r="E19" s="53"/>
      <c r="F19" s="53"/>
      <c r="G19" s="53"/>
      <c r="H19" s="53"/>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46">
        <v>1</v>
      </c>
      <c r="B21" s="59" t="s">
        <v>71</v>
      </c>
      <c r="C21" s="46" t="s">
        <v>72</v>
      </c>
      <c r="D21" s="47">
        <v>0.54349999999999998</v>
      </c>
      <c r="E21" s="48"/>
      <c r="F21" s="46">
        <v>277</v>
      </c>
      <c r="G21" s="46">
        <v>143</v>
      </c>
      <c r="H21" s="46">
        <v>1.5080000162124634</v>
      </c>
      <c r="I21" s="22">
        <v>1.52</v>
      </c>
      <c r="J21" s="22">
        <v>1.75</v>
      </c>
      <c r="K21" s="57">
        <v>0.5</v>
      </c>
      <c r="L21" s="20"/>
      <c r="M21" s="60" t="s">
        <v>86</v>
      </c>
      <c r="N21" s="28" t="str" cm="1">
        <f t="array" aca="1" ref="N21" ca="1">IF(INDIRECT("M" &amp; ROW())="x", INDIRECT("B" &amp; ROW()) &amp; IF(INDIRECT("E" &amp; ROW())="x", " in 2", " in 3"), "")</f>
        <v>Andrej Nedic in 3</v>
      </c>
    </row>
    <row r="22" spans="1:14" ht="202.8" x14ac:dyDescent="0.3">
      <c r="A22" s="49"/>
      <c r="B22" s="56" t="s">
        <v>73</v>
      </c>
      <c r="C22" s="49" t="s">
        <v>74</v>
      </c>
      <c r="D22" s="50">
        <v>0.45650000000000002</v>
      </c>
      <c r="E22" s="51" t="s">
        <v>86</v>
      </c>
      <c r="F22" s="49">
        <v>360</v>
      </c>
      <c r="G22" s="49">
        <v>211</v>
      </c>
      <c r="H22" s="49">
        <v>2.6600000858306885</v>
      </c>
      <c r="I22" s="22"/>
      <c r="J22" s="22"/>
      <c r="K22" s="61" t="s">
        <v>93</v>
      </c>
      <c r="L22" s="20">
        <v>6.5</v>
      </c>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52" t="s">
        <v>87</v>
      </c>
      <c r="B25" s="53"/>
      <c r="C25" s="53"/>
      <c r="D25" s="53"/>
      <c r="E25" s="53"/>
      <c r="F25" s="53"/>
      <c r="G25" s="53"/>
      <c r="H25" s="53"/>
      <c r="I25" s="22"/>
      <c r="J25" s="22"/>
      <c r="K25" s="12"/>
      <c r="L25" s="20"/>
      <c r="M25" s="20"/>
      <c r="N25" s="28" t="str" cm="1">
        <f t="array" aca="1" ref="N25" ca="1">IF(INDIRECT("M" &amp; ROW())="x", INDIRECT("B" &amp; ROW()) &amp; IF(INDIRECT("E" &amp; ROW())="x", " in 2", " in 3"), "")</f>
        <v/>
      </c>
    </row>
    <row r="26" spans="1:14" x14ac:dyDescent="0.3">
      <c r="A26" s="20"/>
      <c r="B26" s="20"/>
      <c r="C26" s="20"/>
      <c r="D26" s="13" t="s">
        <v>6</v>
      </c>
      <c r="E26" s="13" t="s">
        <v>7</v>
      </c>
      <c r="F26" s="13" t="s">
        <v>8</v>
      </c>
      <c r="G26" s="13" t="s">
        <v>9</v>
      </c>
      <c r="H26" s="14" t="s">
        <v>10</v>
      </c>
      <c r="I26" s="15" t="s">
        <v>11</v>
      </c>
      <c r="J26" s="15" t="s">
        <v>12</v>
      </c>
      <c r="K26" s="16" t="s">
        <v>13</v>
      </c>
      <c r="L26" s="23" t="s">
        <v>25</v>
      </c>
      <c r="M26" s="24"/>
      <c r="N26" s="27" t="s">
        <v>26</v>
      </c>
    </row>
    <row r="27" spans="1:14" x14ac:dyDescent="0.3">
      <c r="A27" s="46">
        <v>1</v>
      </c>
      <c r="B27" s="59" t="s">
        <v>75</v>
      </c>
      <c r="C27" s="46" t="s">
        <v>74</v>
      </c>
      <c r="D27" s="47">
        <v>0.39479999999999998</v>
      </c>
      <c r="E27" s="48" t="s">
        <v>86</v>
      </c>
      <c r="F27" s="46">
        <v>350</v>
      </c>
      <c r="G27" s="46">
        <v>194</v>
      </c>
      <c r="H27" s="46">
        <v>1.8259999752044678</v>
      </c>
      <c r="I27" s="22">
        <v>1.69</v>
      </c>
      <c r="J27" s="22">
        <v>2</v>
      </c>
      <c r="K27" s="57">
        <v>0.66666666666666663</v>
      </c>
      <c r="L27" s="20"/>
      <c r="M27" s="20"/>
      <c r="N27" s="28" t="str" cm="1">
        <f t="array" aca="1" ref="N27" ca="1">IF(INDIRECT("M" &amp; ROW())="x", INDIRECT("B" &amp; ROW()) &amp; IF(INDIRECT("E" &amp; ROW())="x", " in 2", " in 3"), "")</f>
        <v/>
      </c>
    </row>
    <row r="28" spans="1:14" ht="234" x14ac:dyDescent="0.3">
      <c r="A28" s="49"/>
      <c r="B28" s="56" t="s">
        <v>88</v>
      </c>
      <c r="C28" s="49" t="s">
        <v>76</v>
      </c>
      <c r="D28" s="50">
        <v>0.60519999999999996</v>
      </c>
      <c r="E28" s="51"/>
      <c r="F28" s="49">
        <v>280</v>
      </c>
      <c r="G28" s="49">
        <v>403</v>
      </c>
      <c r="H28" s="49">
        <v>2.0399999618530273</v>
      </c>
      <c r="I28" s="22"/>
      <c r="J28" s="22">
        <v>2</v>
      </c>
      <c r="K28" s="61" t="s">
        <v>94</v>
      </c>
      <c r="L28" s="20">
        <v>6.5</v>
      </c>
      <c r="M28" s="60" t="s">
        <v>86</v>
      </c>
      <c r="N28" s="28" t="str" cm="1">
        <f t="array" aca="1" ref="N28" ca="1">IF(INDIRECT("M" &amp; ROW())="x", INDIRECT("B" &amp; ROW()) &amp; IF(INDIRECT("E" &amp; ROW())="x", " in 2", " in 3"), "")</f>
        <v>Bubacarr Gadamauri in 3</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G3" sqref="G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55" t="s">
        <v>77</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9" t="s">
        <v>78</v>
      </c>
      <c r="C9" s="46" t="s">
        <v>79</v>
      </c>
      <c r="D9" s="47">
        <v>0.77759999999999996</v>
      </c>
      <c r="E9" s="46"/>
      <c r="F9" s="46">
        <v>9</v>
      </c>
      <c r="G9" s="46">
        <v>71</v>
      </c>
      <c r="H9" s="46">
        <v>1.5379999876022339</v>
      </c>
      <c r="I9" s="22">
        <v>1.61</v>
      </c>
      <c r="J9" s="22">
        <v>1.85</v>
      </c>
      <c r="K9" s="57">
        <v>0.54166666666666663</v>
      </c>
      <c r="L9" s="20"/>
      <c r="M9" s="60" t="s">
        <v>86</v>
      </c>
      <c r="N9" s="28" t="str" cm="1">
        <f t="array" aca="1" ref="N9" ca="1">IF(INDIRECT("M" &amp; ROW())="x", INDIRECT("B" &amp; ROW()) &amp; IF(INDIRECT("E" &amp; ROW())="x", " in 2", " in 3"), "")</f>
        <v>Victoria Mboko in 3</v>
      </c>
    </row>
    <row r="10" spans="1:14" ht="249.6" x14ac:dyDescent="0.3">
      <c r="A10" s="49"/>
      <c r="B10" s="56" t="s">
        <v>80</v>
      </c>
      <c r="C10" s="49" t="s">
        <v>65</v>
      </c>
      <c r="D10" s="50">
        <v>0.22239999999999999</v>
      </c>
      <c r="E10" s="49" t="s">
        <v>86</v>
      </c>
      <c r="F10" s="49">
        <v>39</v>
      </c>
      <c r="G10" s="49">
        <v>42</v>
      </c>
      <c r="H10" s="49">
        <v>2.6400001049041748</v>
      </c>
      <c r="I10" s="22"/>
      <c r="J10" s="22"/>
      <c r="K10" s="61" t="s">
        <v>91</v>
      </c>
      <c r="L10" s="20">
        <v>7</v>
      </c>
      <c r="M10" s="20"/>
      <c r="N10" s="28" t="str" cm="1">
        <f t="array" aca="1" ref="N10" ca="1">IF(INDIRECT("M" &amp; ROW())="x", INDIRECT("B" &amp; ROW()) &amp; IF(INDIRECT("E" &amp; ROW())="x", " in 2", " in 3"), "")</f>
        <v/>
      </c>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52" t="s">
        <v>81</v>
      </c>
      <c r="B13" s="53"/>
      <c r="C13" s="53"/>
      <c r="D13" s="53"/>
      <c r="E13" s="53"/>
      <c r="F13" s="53"/>
      <c r="G13" s="53"/>
      <c r="H13" s="53"/>
      <c r="I13" s="22"/>
      <c r="J13" s="22"/>
      <c r="K13" s="12"/>
      <c r="L13" s="20"/>
      <c r="M13" s="20"/>
      <c r="N13" s="28" t="str" cm="1">
        <f t="array" aca="1" ref="N13" ca="1">IF(INDIRECT("M" &amp; ROW())="x", INDIRECT("B" &amp; ROW()) &amp; IF(INDIRECT("E" &amp; ROW())="x", " in 2", " in 3"), "")</f>
        <v/>
      </c>
    </row>
    <row r="14" spans="1:14" x14ac:dyDescent="0.3">
      <c r="A14" s="20"/>
      <c r="B14" s="20"/>
      <c r="C14" s="20"/>
      <c r="D14" s="13" t="s">
        <v>6</v>
      </c>
      <c r="E14" s="13" t="s">
        <v>7</v>
      </c>
      <c r="F14" s="13" t="s">
        <v>8</v>
      </c>
      <c r="G14" s="13" t="s">
        <v>9</v>
      </c>
      <c r="H14" s="14" t="s">
        <v>10</v>
      </c>
      <c r="I14" s="15" t="s">
        <v>11</v>
      </c>
      <c r="J14" s="15" t="s">
        <v>12</v>
      </c>
      <c r="K14" s="16" t="s">
        <v>13</v>
      </c>
      <c r="L14" s="23" t="s">
        <v>25</v>
      </c>
      <c r="M14" s="24"/>
      <c r="N14" s="27" t="s">
        <v>26</v>
      </c>
    </row>
    <row r="15" spans="1:14" x14ac:dyDescent="0.3">
      <c r="A15" s="46">
        <v>1</v>
      </c>
      <c r="B15" s="59" t="s">
        <v>82</v>
      </c>
      <c r="C15" s="46" t="s">
        <v>83</v>
      </c>
      <c r="D15" s="47">
        <v>0.63100000000000001</v>
      </c>
      <c r="E15" s="46" t="s">
        <v>86</v>
      </c>
      <c r="F15" s="46">
        <v>84</v>
      </c>
      <c r="G15" s="46">
        <v>271</v>
      </c>
      <c r="H15" s="46">
        <v>1.4390000104904175</v>
      </c>
      <c r="I15" s="22">
        <v>1.42</v>
      </c>
      <c r="J15" s="22">
        <v>1.45</v>
      </c>
      <c r="K15" s="57">
        <v>0.54166666666666663</v>
      </c>
      <c r="L15" s="20"/>
      <c r="M15" s="60" t="s">
        <v>86</v>
      </c>
      <c r="N15" s="28" t="str" cm="1">
        <f t="array" aca="1" ref="N15" ca="1">IF(INDIRECT("M" &amp; ROW())="x", INDIRECT("B" &amp; ROW()) &amp; IF(INDIRECT("E" &amp; ROW())="x", " in 2", " in 3"), "")</f>
        <v>Anhelina Kalinina in 2</v>
      </c>
    </row>
    <row r="16" spans="1:14" ht="265.2" x14ac:dyDescent="0.3">
      <c r="A16" s="49"/>
      <c r="B16" s="56" t="s">
        <v>84</v>
      </c>
      <c r="C16" s="49" t="s">
        <v>85</v>
      </c>
      <c r="D16" s="50">
        <v>0.36899999999999999</v>
      </c>
      <c r="E16" s="49"/>
      <c r="F16" s="49">
        <v>76</v>
      </c>
      <c r="G16" s="49">
        <v>82</v>
      </c>
      <c r="H16" s="49">
        <v>2.9900000095367432</v>
      </c>
      <c r="I16" s="22"/>
      <c r="J16" s="22"/>
      <c r="K16" s="61" t="s">
        <v>92</v>
      </c>
      <c r="L16" s="20">
        <v>7.5</v>
      </c>
      <c r="M16" s="20"/>
      <c r="N16" s="28" t="str" cm="1">
        <f t="array" aca="1" ref="N16" ca="1">IF(INDIRECT("M" &amp; ROW())="x", INDIRECT("B" &amp; ROW()) &amp; IF(INDIRECT("E" &amp; ROW())="x", " in 2", " in 3"), "")</f>
        <v/>
      </c>
    </row>
    <row r="17" spans="1:14" x14ac:dyDescent="0.3">
      <c r="A17" s="9"/>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9"/>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9"/>
      <c r="B19" s="20"/>
      <c r="C19" s="20"/>
      <c r="D19" s="20"/>
      <c r="E19" s="21"/>
      <c r="F19" s="20"/>
      <c r="G19" s="20"/>
      <c r="H19" s="20"/>
      <c r="I19" s="22"/>
      <c r="J19" s="22"/>
      <c r="K19" s="12"/>
      <c r="L19" s="20"/>
      <c r="M19" s="20"/>
      <c r="N19" s="28" t="str" cm="1">
        <f t="array" aca="1" ref="N19" ca="1">IF(INDIRECT("M" &amp; ROW())="x", INDIRECT("B" &amp; ROW()) &amp; IF(INDIRECT("E" &amp; ROW())="x", " in 2", " in 3"), "")</f>
        <v/>
      </c>
    </row>
    <row r="20" spans="1:14" x14ac:dyDescent="0.3">
      <c r="A20" s="9"/>
      <c r="B20" s="20"/>
      <c r="C20" s="20"/>
      <c r="D20" s="20"/>
      <c r="E20" s="21"/>
      <c r="F20" s="20"/>
      <c r="G20" s="20"/>
      <c r="H20" s="20"/>
      <c r="I20" s="22"/>
      <c r="J20" s="22"/>
      <c r="K20" s="12"/>
      <c r="L20" s="20"/>
      <c r="M20" s="20"/>
      <c r="N20" s="28" t="str" cm="1">
        <f t="array" aca="1" ref="N20" ca="1">IF(INDIRECT("M" &amp; ROW())="x", INDIRECT("B" &amp; ROW()) &amp; IF(INDIRECT("E" &amp; ROW())="x", " in 2", " in 3"), "")</f>
        <v/>
      </c>
    </row>
    <row r="21" spans="1:14" x14ac:dyDescent="0.3">
      <c r="A21" s="9"/>
      <c r="B21" s="20"/>
      <c r="C21" s="20"/>
      <c r="D21" s="20"/>
      <c r="E21" s="21"/>
      <c r="F21" s="20"/>
      <c r="G21" s="20"/>
      <c r="H21" s="20"/>
      <c r="I21" s="22"/>
      <c r="J21" s="22"/>
      <c r="K21" s="12"/>
      <c r="L21" s="20"/>
      <c r="M21" s="20"/>
      <c r="N21" s="28" t="str" cm="1">
        <f t="array" aca="1" ref="N21" ca="1">IF(INDIRECT("M" &amp; ROW())="x", INDIRECT("B" &amp; ROW()) &amp; IF(INDIRECT("E" &amp; ROW())="x", " in 2", " in 3"), "")</f>
        <v/>
      </c>
    </row>
    <row r="22" spans="1:14" x14ac:dyDescent="0.3">
      <c r="A22" s="9"/>
      <c r="B22" s="20"/>
      <c r="C22" s="20"/>
      <c r="D22" s="20"/>
      <c r="E22" s="21"/>
      <c r="F22" s="20"/>
      <c r="G22" s="20"/>
      <c r="H22" s="20"/>
      <c r="I22" s="22"/>
      <c r="J22" s="22"/>
      <c r="K22" s="12"/>
      <c r="L22" s="20"/>
      <c r="M22" s="20"/>
      <c r="N22" s="28" t="str" cm="1">
        <f t="array" aca="1" ref="N22" ca="1">IF(INDIRECT("M" &amp; ROW())="x", INDIRECT("B" &amp; ROW()) &amp; IF(INDIRECT("E" &amp; ROW())="x", " in 2", " in 3"), "")</f>
        <v/>
      </c>
    </row>
    <row r="23" spans="1:14" x14ac:dyDescent="0.3">
      <c r="A23" s="9"/>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9"/>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9"/>
      <c r="B25" s="20"/>
      <c r="C25" s="20"/>
      <c r="D25" s="20"/>
      <c r="E25" s="21"/>
      <c r="F25" s="20"/>
      <c r="G25" s="20"/>
      <c r="H25" s="20"/>
      <c r="I25" s="22"/>
      <c r="J25" s="22"/>
      <c r="K25" s="12"/>
      <c r="L25" s="20"/>
      <c r="M25" s="20"/>
      <c r="N25" s="28" t="str" cm="1">
        <f t="array" aca="1" ref="N25" ca="1">IF(INDIRECT("M" &amp; ROW())="x", INDIRECT("B" &amp; ROW()) &amp; IF(INDIRECT("E" &amp; ROW())="x", " in 2", " in 3"), "")</f>
        <v/>
      </c>
    </row>
    <row r="26" spans="1:14" x14ac:dyDescent="0.3">
      <c r="A26" s="9"/>
      <c r="B26" s="20"/>
      <c r="C26" s="20"/>
      <c r="D26" s="20"/>
      <c r="E26" s="21"/>
      <c r="F26" s="20"/>
      <c r="G26" s="20"/>
      <c r="H26" s="20"/>
      <c r="I26" s="22"/>
      <c r="J26" s="22"/>
      <c r="K26" s="12"/>
      <c r="L26" s="20"/>
      <c r="M26" s="20"/>
      <c r="N26" s="28" t="str" cm="1">
        <f t="array" aca="1" ref="N26" ca="1">IF(INDIRECT("M" &amp; ROW())="x", INDIRECT("B" &amp; ROW()) &amp; IF(INDIRECT("E" &amp; ROW())="x", " in 2", " in 3"), "")</f>
        <v/>
      </c>
    </row>
    <row r="27" spans="1:14" x14ac:dyDescent="0.3">
      <c r="A27" s="9"/>
      <c r="B27" s="20"/>
      <c r="C27" s="20"/>
      <c r="D27" s="20"/>
      <c r="E27" s="21"/>
      <c r="F27" s="20"/>
      <c r="G27" s="20"/>
      <c r="H27" s="20"/>
      <c r="I27" s="22"/>
      <c r="J27" s="22"/>
      <c r="K27" s="12"/>
      <c r="L27" s="20"/>
      <c r="M27" s="20"/>
      <c r="N27" s="28" t="str" cm="1">
        <f t="array" aca="1" ref="N27" ca="1">IF(INDIRECT("M" &amp; ROW())="x", INDIRECT("B" &amp; ROW()) &amp; IF(INDIRECT("E" &amp; ROW())="x", " in 2", " in 3"), "")</f>
        <v/>
      </c>
    </row>
    <row r="28" spans="1:14" x14ac:dyDescent="0.3">
      <c r="A28" s="9"/>
      <c r="B28" s="20"/>
      <c r="C28" s="20"/>
      <c r="D28" s="20"/>
      <c r="E28" s="21"/>
      <c r="F28" s="20"/>
      <c r="G28" s="20"/>
      <c r="H28" s="20"/>
      <c r="I28" s="22"/>
      <c r="J28" s="22"/>
      <c r="K28" s="12"/>
      <c r="L28" s="20"/>
      <c r="M28" s="20"/>
      <c r="N28" s="28"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t="str">
        <f t="shared" ref="N274:N303" si="0">SUBSTITUTE(O274, "x",B274)</f>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ref="N304:N354" si="1">SUBSTITUTE(O304, "x",B304)</f>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sheetData>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2026-05-23T07:51:18Z</dcterms:modified>
</cp:coreProperties>
</file>