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C8B2439C-A586-4845-A794-3E21A214C0B8}" xr6:coauthVersionLast="47" xr6:coauthVersionMax="47" xr10:uidLastSave="{00000000-0000-0000-0000-000000000000}"/>
  <bookViews>
    <workbookView xWindow="-12" yWindow="96" windowWidth="23016" windowHeight="12156" xr2:uid="{06CB4AE1-87F0-4F1B-91D0-F6663BA2E08A}"/>
  </bookViews>
  <sheets>
    <sheet name="ATP" sheetId="1" r:id="rId1"/>
    <sheet name="WTA" sheetId="6" r:id="rId2"/>
    <sheet name="INFO - updated" sheetId="4" r:id="rId3"/>
  </sheet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2" i="6" l="1"/>
  <c r="N273" i="6"/>
  <c r="N274" i="6"/>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103" i="6" l="1" a="1"/>
  <c r="N120" i="1" a="1"/>
  <c r="N67" i="1" a="1"/>
  <c r="N20" i="1" a="1"/>
  <c r="N123" i="6" a="1"/>
  <c r="N50" i="6" a="1"/>
  <c r="N32" i="6" a="1"/>
  <c r="N163" i="1" a="1"/>
  <c r="N133" i="6" a="1"/>
  <c r="N151" i="1" a="1"/>
  <c r="N64" i="6" a="1"/>
  <c r="N101" i="6" a="1"/>
  <c r="N22" i="6" a="1"/>
  <c r="N164" i="1" a="1"/>
  <c r="N147" i="1" a="1"/>
  <c r="N38" i="1" a="1"/>
  <c r="N52" i="6" a="1"/>
  <c r="N70" i="6" a="1"/>
  <c r="N34" i="1" a="1"/>
  <c r="N172" i="6" a="1"/>
  <c r="N98" i="6" a="1"/>
  <c r="N102" i="1" a="1"/>
  <c r="N11" i="1" a="1"/>
  <c r="N166" i="6" a="1"/>
  <c r="N127" i="6" a="1"/>
  <c r="N67" i="6" a="1"/>
  <c r="N70" i="1" a="1"/>
  <c r="N179" i="6" a="1"/>
  <c r="N89" i="6" a="1"/>
  <c r="N46" i="1" a="1"/>
  <c r="N24" i="6" a="1"/>
  <c r="N107" i="1" a="1"/>
  <c r="N90" i="6" a="1"/>
  <c r="N129" i="6" a="1"/>
  <c r="N16" i="1" a="1"/>
  <c r="N39" i="6" a="1"/>
  <c r="N96" i="6" a="1"/>
  <c r="N47" i="6" a="1"/>
  <c r="N33" i="6" a="1"/>
  <c r="N89" i="1" a="1"/>
  <c r="N36" i="1" a="1"/>
  <c r="N182" i="6" a="1"/>
  <c r="N37" i="1" a="1"/>
  <c r="N90" i="1" a="1"/>
  <c r="N174" i="6" a="1"/>
  <c r="N168" i="6" a="1"/>
  <c r="N47" i="1" a="1"/>
  <c r="N115" i="6" a="1"/>
  <c r="N141" i="1" a="1"/>
  <c r="N178" i="6" a="1"/>
  <c r="N79" i="1" a="1"/>
  <c r="N69" i="6" a="1"/>
  <c r="N142" i="6" a="1"/>
  <c r="N113" i="6" a="1"/>
  <c r="N28" i="1" a="1"/>
  <c r="N31" i="6" a="1"/>
  <c r="N117" i="6" a="1"/>
  <c r="N19" i="1" a="1"/>
  <c r="N82" i="6" a="1"/>
  <c r="N115" i="1" a="1"/>
  <c r="N136" i="6" a="1"/>
  <c r="N98" i="1" a="1"/>
  <c r="N131" i="1" a="1"/>
  <c r="N112" i="1" a="1"/>
  <c r="N96" i="1" a="1"/>
  <c r="N82" i="1" a="1"/>
  <c r="N75" i="1" a="1"/>
  <c r="N142" i="1" a="1"/>
  <c r="N19" i="6" a="1"/>
  <c r="N123" i="1" a="1"/>
  <c r="N186" i="6" a="1"/>
  <c r="N10" i="6" a="1"/>
  <c r="N93" i="6" a="1"/>
  <c r="N156" i="6" a="1"/>
  <c r="N83" i="6" a="1"/>
  <c r="N158" i="1" a="1"/>
  <c r="N183" i="6" a="1"/>
  <c r="N152" i="1" a="1"/>
  <c r="N152" i="6" a="1"/>
  <c r="N165" i="6" a="1"/>
  <c r="N147" i="6" a="1"/>
  <c r="N175" i="6" a="1"/>
  <c r="N27" i="1" a="1"/>
  <c r="N84" i="6" a="1"/>
  <c r="N116" i="6" a="1"/>
  <c r="N66" i="1" a="1"/>
  <c r="N137" i="1" a="1"/>
  <c r="N129" i="1" a="1"/>
  <c r="N14" i="1" a="1"/>
  <c r="N63" i="1" a="1"/>
  <c r="N42" i="6" a="1"/>
  <c r="N56" i="6" a="1"/>
  <c r="N188" i="6" a="1"/>
  <c r="N146" i="1" a="1"/>
  <c r="N10" i="1" a="1"/>
  <c r="N42" i="1" a="1"/>
  <c r="N30" i="6" a="1"/>
  <c r="N143" i="6" a="1"/>
  <c r="N161" i="1" a="1"/>
  <c r="N99" i="1" a="1"/>
  <c r="N148" i="6" a="1"/>
  <c r="N120" i="6" a="1"/>
  <c r="N94" i="1" a="1"/>
  <c r="N184" i="6" a="1"/>
  <c r="N144" i="6" a="1"/>
  <c r="N50" i="1" a="1"/>
  <c r="N88" i="6" a="1"/>
  <c r="N151" i="6" a="1"/>
  <c r="N118" i="1" a="1"/>
  <c r="N143" i="1" a="1"/>
  <c r="N26" i="6" a="1"/>
  <c r="N62" i="1" a="1"/>
  <c r="N81" i="1" a="1"/>
  <c r="N100" i="6" a="1"/>
  <c r="N72" i="6" a="1"/>
  <c r="N54" i="6" a="1"/>
  <c r="N56" i="1" a="1"/>
  <c r="N176" i="6" a="1"/>
  <c r="N105" i="1" a="1"/>
  <c r="N59" i="6" a="1"/>
  <c r="N29" i="6" a="1"/>
  <c r="N23" i="1" a="1"/>
  <c r="N125" i="6" a="1"/>
  <c r="N167" i="6" a="1"/>
  <c r="N44" i="6" a="1"/>
  <c r="N77" i="6" a="1"/>
  <c r="N148" i="1" a="1"/>
  <c r="N86" i="6" a="1"/>
  <c r="N150" i="6" a="1"/>
  <c r="N110" i="1" a="1"/>
  <c r="N53" i="6" a="1"/>
  <c r="N119" i="1" a="1"/>
  <c r="N113" i="1" a="1"/>
  <c r="N161" i="6" a="1"/>
  <c r="N135" i="6" a="1"/>
  <c r="N43" i="6" a="1"/>
  <c r="N104" i="6" a="1"/>
  <c r="N124" i="6" a="1"/>
  <c r="N48" i="6" a="1"/>
  <c r="N162" i="6" a="1"/>
  <c r="N159" i="1" a="1"/>
  <c r="N135" i="1" a="1"/>
  <c r="N43" i="1" a="1"/>
  <c r="N29" i="1" a="1"/>
  <c r="N28" i="6" a="1"/>
  <c r="N108" i="6" a="1"/>
  <c r="N46" i="6" a="1"/>
  <c r="N41" i="1" a="1"/>
  <c r="N16" i="6" a="1"/>
  <c r="N57" i="6" a="1"/>
  <c r="N137" i="6" a="1"/>
  <c r="N17" i="6" a="1"/>
  <c r="N160" i="1" a="1"/>
  <c r="N162" i="1" a="1"/>
  <c r="N100" i="1" a="1"/>
  <c r="N173" i="6" a="1"/>
  <c r="N139" i="6" a="1"/>
  <c r="N91" i="1" a="1"/>
  <c r="N61" i="6" a="1"/>
  <c r="N160" i="6" a="1"/>
  <c r="N169" i="6" a="1"/>
  <c r="N85" i="1" a="1"/>
  <c r="N71" i="6" a="1"/>
  <c r="N18" i="1" a="1"/>
  <c r="N92" i="6" a="1"/>
  <c r="N54" i="1" a="1"/>
  <c r="N59" i="1" a="1"/>
  <c r="N122" i="1" a="1"/>
  <c r="N81" i="6" a="1"/>
  <c r="N58" i="6" a="1"/>
  <c r="N170" i="6" a="1"/>
  <c r="N12" i="1" a="1"/>
  <c r="N32" i="1" a="1"/>
  <c r="N103" i="1" a="1"/>
  <c r="N71" i="1" a="1"/>
  <c r="N91" i="6" a="1"/>
  <c r="N126" i="1" a="1"/>
  <c r="N21" i="1" a="1"/>
  <c r="N69" i="1" a="1"/>
  <c r="N177" i="6" a="1"/>
  <c r="N86" i="1" a="1"/>
  <c r="N87" i="6" a="1"/>
  <c r="N101" i="1" a="1"/>
  <c r="N122" i="6" a="1"/>
  <c r="N74" i="1" a="1"/>
  <c r="N38" i="6" a="1"/>
  <c r="N185" i="6" a="1"/>
  <c r="N80" i="1" a="1"/>
  <c r="N35" i="1" a="1"/>
  <c r="N121" i="6" a="1"/>
  <c r="N181" i="6" a="1"/>
  <c r="N114" i="1" a="1"/>
  <c r="N49" i="6" a="1"/>
  <c r="N180" i="6" a="1"/>
  <c r="N63" i="6" a="1"/>
  <c r="N132" i="1" a="1"/>
  <c r="N80" i="6" a="1"/>
  <c r="N44" i="1" a="1"/>
  <c r="N99" i="6" a="1"/>
  <c r="N94" i="6" a="1"/>
  <c r="N149" i="1" a="1"/>
  <c r="N48" i="1" a="1"/>
  <c r="N102" i="6" a="1"/>
  <c r="N27" i="6" a="1"/>
  <c r="N17" i="1" a="1"/>
  <c r="N109" i="1" a="1"/>
  <c r="N77" i="1" a="1"/>
  <c r="N15" i="1" a="1"/>
  <c r="N60" i="6" a="1"/>
  <c r="N53" i="1" a="1"/>
  <c r="N134" i="6" a="1"/>
  <c r="N65" i="6" a="1"/>
  <c r="N84" i="1" a="1"/>
  <c r="N140" i="6" a="1"/>
  <c r="N40" i="6" a="1"/>
  <c r="N39" i="1" a="1"/>
  <c r="N45" i="1" a="1"/>
  <c r="N18" i="6" a="1"/>
  <c r="N87" i="1" a="1"/>
  <c r="N138" i="6" a="1"/>
  <c r="N106" i="6" a="1"/>
  <c r="N158" i="6" a="1"/>
  <c r="N130" i="1" a="1"/>
  <c r="N61" i="1" a="1"/>
  <c r="N57" i="1" a="1"/>
  <c r="N108" i="1" a="1"/>
  <c r="N24" i="1" a="1"/>
  <c r="N164" i="6" a="1"/>
  <c r="N163" i="6" a="1"/>
  <c r="N37" i="6" a="1"/>
  <c r="N73" i="6" a="1"/>
  <c r="N97" i="6" a="1"/>
  <c r="N116" i="1" a="1"/>
  <c r="N60" i="1" a="1"/>
  <c r="N128" i="1" a="1"/>
  <c r="N55" i="1" a="1"/>
  <c r="N117" i="1" a="1"/>
  <c r="N114" i="6" a="1"/>
  <c r="N74" i="6" a="1"/>
  <c r="N157" i="6" a="1"/>
  <c r="N130" i="6" a="1"/>
  <c r="N154" i="1" a="1"/>
  <c r="N66" i="6" a="1"/>
  <c r="N127" i="1" a="1"/>
  <c r="N97" i="1" a="1"/>
  <c r="N35" i="6" a="1"/>
  <c r="N9" i="6" a="1"/>
  <c r="N153" i="6" a="1"/>
  <c r="N85" i="6" a="1"/>
  <c r="N145" i="6" a="1"/>
  <c r="N79" i="6" a="1"/>
  <c r="N136" i="1" a="1"/>
  <c r="N105" i="6" a="1"/>
  <c r="N72" i="1" a="1"/>
  <c r="N33" i="1" a="1"/>
  <c r="N58" i="1" a="1"/>
  <c r="N145" i="1" a="1"/>
  <c r="N41" i="6" a="1"/>
  <c r="N65" i="1" a="1"/>
  <c r="N62" i="6" a="1"/>
  <c r="N132" i="6" a="1"/>
  <c r="N25" i="6" a="1"/>
  <c r="N15" i="6" a="1"/>
  <c r="N76" i="6" a="1"/>
  <c r="N187" i="6" a="1"/>
  <c r="N95" i="1" a="1"/>
  <c r="N14" i="6" a="1"/>
  <c r="N68" i="6" a="1"/>
  <c r="N9" i="1" a="1"/>
  <c r="N23" i="6" a="1"/>
  <c r="N104" i="1" a="1"/>
  <c r="N138" i="1" a="1"/>
  <c r="N112" i="6" a="1"/>
  <c r="N111" i="1" a="1"/>
  <c r="N157" i="1" a="1"/>
  <c r="N106" i="1" a="1"/>
  <c r="N36" i="6" a="1"/>
  <c r="N40" i="1" a="1"/>
  <c r="N156" i="1" a="1"/>
  <c r="N159" i="6" a="1"/>
  <c r="N154" i="6" a="1"/>
  <c r="N93" i="1" a="1"/>
  <c r="N13" i="1" a="1"/>
  <c r="N133" i="1" a="1"/>
  <c r="N68" i="1" a="1"/>
  <c r="N88" i="1" a="1"/>
  <c r="N140" i="1" a="1"/>
  <c r="N12" i="6" a="1"/>
  <c r="N51" i="6" a="1"/>
  <c r="N25" i="1" a="1"/>
  <c r="N95" i="6" a="1"/>
  <c r="N155" i="6" a="1"/>
  <c r="N51" i="1" a="1"/>
  <c r="N119" i="6" a="1"/>
  <c r="N22" i="1" a="1"/>
  <c r="N73" i="1" a="1"/>
  <c r="N55" i="6" a="1"/>
  <c r="N134" i="1" a="1"/>
  <c r="N45" i="6" a="1"/>
  <c r="N149" i="6" a="1"/>
  <c r="N144" i="1" a="1"/>
  <c r="N126" i="6" a="1"/>
  <c r="N110" i="6" a="1"/>
  <c r="N64" i="1" a="1"/>
  <c r="N141" i="6" a="1"/>
  <c r="N131" i="6" a="1"/>
  <c r="N49" i="1" a="1"/>
  <c r="N155" i="1" a="1"/>
  <c r="N92" i="1" a="1"/>
  <c r="N171" i="6" a="1"/>
  <c r="N146" i="6" a="1"/>
  <c r="N128" i="6" a="1"/>
  <c r="N107" i="6" a="1"/>
  <c r="N124" i="1" a="1"/>
  <c r="N111" i="6" a="1"/>
  <c r="N139" i="1" a="1"/>
  <c r="N150" i="1" a="1"/>
  <c r="N30" i="1" a="1"/>
  <c r="N76" i="1" a="1"/>
  <c r="N78" i="1" a="1"/>
  <c r="N13" i="6" a="1"/>
  <c r="N83" i="1" a="1"/>
  <c r="N121" i="1" a="1"/>
  <c r="N75" i="6" a="1"/>
  <c r="N118" i="6" a="1"/>
  <c r="N31" i="1" a="1"/>
  <c r="N153" i="1" a="1"/>
  <c r="N21" i="6" a="1"/>
  <c r="N11" i="6" a="1"/>
  <c r="N34" i="6" a="1"/>
  <c r="N125" i="1" a="1"/>
  <c r="N109" i="6" a="1"/>
  <c r="N78" i="6" a="1"/>
  <c r="N52" i="1" a="1"/>
  <c r="N52" i="1" l="1"/>
  <c r="N78" i="6"/>
  <c r="N109" i="6"/>
  <c r="N125" i="1"/>
  <c r="N34" i="6"/>
  <c r="N11" i="6"/>
  <c r="N21" i="6"/>
  <c r="N153" i="1"/>
  <c r="N31" i="1"/>
  <c r="N118" i="6"/>
  <c r="N75" i="6"/>
  <c r="N121" i="1"/>
  <c r="N83" i="1"/>
  <c r="N13" i="6"/>
  <c r="N78" i="1"/>
  <c r="N76" i="1"/>
  <c r="N30" i="1"/>
  <c r="N150" i="1"/>
  <c r="N139" i="1"/>
  <c r="N111" i="6"/>
  <c r="N124" i="1"/>
  <c r="N107" i="6"/>
  <c r="N128" i="6"/>
  <c r="N146" i="6"/>
  <c r="N171" i="6"/>
  <c r="N92" i="1"/>
  <c r="N155" i="1"/>
  <c r="N49" i="1"/>
  <c r="N131" i="6"/>
  <c r="N141" i="6"/>
  <c r="N64" i="1"/>
  <c r="N110" i="6"/>
  <c r="N126" i="6"/>
  <c r="N144" i="1"/>
  <c r="N149" i="6"/>
  <c r="N45" i="6"/>
  <c r="N134" i="1"/>
  <c r="N55" i="6"/>
  <c r="N73" i="1"/>
  <c r="N22" i="1"/>
  <c r="N119" i="6"/>
  <c r="N51" i="1"/>
  <c r="N155" i="6"/>
  <c r="N95" i="6"/>
  <c r="N25" i="1"/>
  <c r="N51" i="6"/>
  <c r="N12" i="6"/>
  <c r="N140" i="1"/>
  <c r="N88" i="1"/>
  <c r="N68" i="1"/>
  <c r="N133" i="1"/>
  <c r="N13" i="1"/>
  <c r="N93" i="1"/>
  <c r="N154" i="6"/>
  <c r="N159" i="6"/>
  <c r="N156" i="1"/>
  <c r="N40" i="1"/>
  <c r="N36" i="6"/>
  <c r="N106" i="1"/>
  <c r="N157" i="1"/>
  <c r="N111" i="1"/>
  <c r="N112" i="6"/>
  <c r="N138" i="1"/>
  <c r="N104" i="1"/>
  <c r="N23" i="6"/>
  <c r="N9" i="1"/>
  <c r="N68" i="6"/>
  <c r="N14" i="6"/>
  <c r="N95" i="1"/>
  <c r="N187" i="6"/>
  <c r="N76" i="6"/>
  <c r="N15" i="6"/>
  <c r="N25" i="6"/>
  <c r="N132" i="6"/>
  <c r="N62" i="6"/>
  <c r="N65" i="1"/>
  <c r="N41" i="6"/>
  <c r="N145" i="1"/>
  <c r="N58" i="1"/>
  <c r="N33" i="1"/>
  <c r="N72" i="1"/>
  <c r="N105" i="6"/>
  <c r="N136" i="1"/>
  <c r="N79" i="6"/>
  <c r="N145" i="6"/>
  <c r="N85" i="6"/>
  <c r="N153" i="6"/>
  <c r="N9" i="6"/>
  <c r="N35" i="6"/>
  <c r="N97" i="1"/>
  <c r="N127" i="1"/>
  <c r="N66" i="6"/>
  <c r="N154" i="1"/>
  <c r="N130" i="6"/>
  <c r="N157" i="6"/>
  <c r="N74" i="6"/>
  <c r="N114" i="6"/>
  <c r="N117" i="1"/>
  <c r="N55" i="1"/>
  <c r="N128" i="1"/>
  <c r="N60" i="1"/>
  <c r="N116" i="1"/>
  <c r="N97" i="6"/>
  <c r="N73" i="6"/>
  <c r="N37" i="6"/>
  <c r="N163" i="6"/>
  <c r="N164" i="6"/>
  <c r="N24" i="1"/>
  <c r="N108" i="1"/>
  <c r="N57" i="1"/>
  <c r="N61" i="1"/>
  <c r="N130" i="1"/>
  <c r="N158" i="6"/>
  <c r="N106" i="6"/>
  <c r="N138" i="6"/>
  <c r="N87" i="1"/>
  <c r="N18" i="6"/>
  <c r="N45" i="1"/>
  <c r="N39" i="1"/>
  <c r="N40" i="6"/>
  <c r="N140" i="6"/>
  <c r="N84" i="1"/>
  <c r="N65" i="6"/>
  <c r="N134" i="6"/>
  <c r="N53" i="1"/>
  <c r="N60" i="6"/>
  <c r="N15" i="1"/>
  <c r="N77" i="1"/>
  <c r="N109" i="1"/>
  <c r="N17" i="1"/>
  <c r="N27" i="6"/>
  <c r="N102" i="6"/>
  <c r="N48" i="1"/>
  <c r="N149" i="1"/>
  <c r="N94" i="6"/>
  <c r="N99" i="6"/>
  <c r="N44" i="1"/>
  <c r="N80" i="6"/>
  <c r="N132" i="1"/>
  <c r="N63" i="6"/>
  <c r="N180" i="6"/>
  <c r="N49" i="6"/>
  <c r="N114" i="1"/>
  <c r="N181" i="6"/>
  <c r="N121" i="6"/>
  <c r="N35" i="1"/>
  <c r="N80" i="1"/>
  <c r="N185" i="6"/>
  <c r="N38" i="6"/>
  <c r="N74" i="1"/>
  <c r="N122" i="6"/>
  <c r="N101" i="1"/>
  <c r="N87" i="6"/>
  <c r="N86" i="1"/>
  <c r="N177" i="6"/>
  <c r="N69" i="1"/>
  <c r="N21" i="1"/>
  <c r="N126" i="1"/>
  <c r="N91" i="6"/>
  <c r="N71" i="1"/>
  <c r="N103" i="1"/>
  <c r="N32" i="1"/>
  <c r="N12" i="1"/>
  <c r="N170" i="6"/>
  <c r="N58" i="6"/>
  <c r="N81" i="6"/>
  <c r="N122" i="1"/>
  <c r="N59" i="1"/>
  <c r="N54" i="1"/>
  <c r="N92" i="6"/>
  <c r="N18" i="1"/>
  <c r="N71" i="6"/>
  <c r="N85" i="1"/>
  <c r="N169" i="6"/>
  <c r="N160" i="6"/>
  <c r="N61" i="6"/>
  <c r="N91" i="1"/>
  <c r="N139" i="6"/>
  <c r="N173" i="6"/>
  <c r="N100" i="1"/>
  <c r="N162" i="1"/>
  <c r="N160" i="1"/>
  <c r="N17" i="6"/>
  <c r="N137" i="6"/>
  <c r="N57" i="6"/>
  <c r="N16" i="6"/>
  <c r="N41" i="1"/>
  <c r="N46" i="6"/>
  <c r="N108" i="6"/>
  <c r="N28" i="6"/>
  <c r="N29" i="1"/>
  <c r="N43" i="1"/>
  <c r="N135" i="1"/>
  <c r="N159" i="1"/>
  <c r="N162" i="6"/>
  <c r="N48" i="6"/>
  <c r="N124" i="6"/>
  <c r="N104" i="6"/>
  <c r="N43" i="6"/>
  <c r="N135" i="6"/>
  <c r="N161" i="6"/>
  <c r="N113" i="1"/>
  <c r="N119" i="1"/>
  <c r="N53" i="6"/>
  <c r="N110" i="1"/>
  <c r="N150" i="6"/>
  <c r="N86" i="6"/>
  <c r="N148" i="1"/>
  <c r="N77" i="6"/>
  <c r="N44" i="6"/>
  <c r="N167" i="6"/>
  <c r="N125" i="6"/>
  <c r="N23" i="1"/>
  <c r="N29" i="6"/>
  <c r="N59" i="6"/>
  <c r="N105" i="1"/>
  <c r="N176" i="6"/>
  <c r="N56" i="1"/>
  <c r="N54" i="6"/>
  <c r="N72" i="6"/>
  <c r="N100" i="6"/>
  <c r="N81" i="1"/>
  <c r="N62" i="1"/>
  <c r="N26" i="6"/>
  <c r="N143" i="1"/>
  <c r="N118" i="1"/>
  <c r="N151" i="6"/>
  <c r="N88" i="6"/>
  <c r="N50" i="1"/>
  <c r="N144" i="6"/>
  <c r="N184" i="6"/>
  <c r="N94" i="1"/>
  <c r="N120" i="6"/>
  <c r="N148" i="6"/>
  <c r="N99" i="1"/>
  <c r="N161" i="1"/>
  <c r="N143" i="6"/>
  <c r="N30" i="6"/>
  <c r="N42" i="1"/>
  <c r="N10" i="1"/>
  <c r="N146" i="1"/>
  <c r="N188" i="6"/>
  <c r="N56" i="6"/>
  <c r="N42" i="6"/>
  <c r="N63" i="1"/>
  <c r="N14" i="1"/>
  <c r="N129" i="1"/>
  <c r="N137" i="1"/>
  <c r="N66" i="1"/>
  <c r="N116" i="6"/>
  <c r="N84" i="6"/>
  <c r="N27" i="1"/>
  <c r="N175" i="6"/>
  <c r="N147" i="6"/>
  <c r="N165" i="6"/>
  <c r="N152" i="6"/>
  <c r="N152" i="1"/>
  <c r="N183" i="6"/>
  <c r="N158" i="1"/>
  <c r="N83" i="6"/>
  <c r="N156" i="6"/>
  <c r="N93" i="6"/>
  <c r="N10" i="6"/>
  <c r="N186" i="6"/>
  <c r="N123" i="1"/>
  <c r="N19" i="6"/>
  <c r="N142" i="1"/>
  <c r="N75" i="1"/>
  <c r="N82" i="1"/>
  <c r="N96" i="1"/>
  <c r="N112" i="1"/>
  <c r="N131" i="1"/>
  <c r="N98" i="1"/>
  <c r="N136" i="6"/>
  <c r="N115" i="1"/>
  <c r="N82" i="6"/>
  <c r="N19" i="1"/>
  <c r="N117" i="6"/>
  <c r="N31" i="6"/>
  <c r="N28" i="1"/>
  <c r="N113" i="6"/>
  <c r="N142" i="6"/>
  <c r="N69" i="6"/>
  <c r="N79" i="1"/>
  <c r="N178" i="6"/>
  <c r="N141" i="1"/>
  <c r="N115" i="6"/>
  <c r="N47" i="1"/>
  <c r="N168" i="6"/>
  <c r="N174" i="6"/>
  <c r="N90" i="1"/>
  <c r="N37" i="1"/>
  <c r="N182" i="6"/>
  <c r="N36" i="1"/>
  <c r="N89" i="1"/>
  <c r="N33" i="6"/>
  <c r="N47" i="6"/>
  <c r="N96" i="6"/>
  <c r="N39" i="6"/>
  <c r="N16" i="1"/>
  <c r="N129" i="6"/>
  <c r="N90" i="6"/>
  <c r="N107" i="1"/>
  <c r="N24" i="6"/>
  <c r="N46" i="1"/>
  <c r="N89" i="6"/>
  <c r="N179" i="6"/>
  <c r="N70" i="1"/>
  <c r="N67" i="6"/>
  <c r="N127" i="6"/>
  <c r="N166" i="6"/>
  <c r="N11" i="1"/>
  <c r="N102" i="1"/>
  <c r="N98" i="6"/>
  <c r="N172" i="6"/>
  <c r="N34" i="1"/>
  <c r="N70" i="6"/>
  <c r="N52" i="6"/>
  <c r="N38" i="1"/>
  <c r="N147" i="1"/>
  <c r="N164" i="1"/>
  <c r="N22" i="6"/>
  <c r="N101" i="6"/>
  <c r="N64" i="6"/>
  <c r="N151" i="1"/>
  <c r="N133" i="6"/>
  <c r="N163" i="1"/>
  <c r="N32" i="6"/>
  <c r="N50" i="6"/>
  <c r="N123" i="6"/>
  <c r="N20" i="1"/>
  <c r="N67" i="1"/>
  <c r="N120" i="1"/>
  <c r="N10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<sst xmlns="http://schemas.openxmlformats.org/spreadsheetml/2006/main" count="272" uniqueCount="162">
  <si>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</si>
  <si>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</si>
  <si>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</si>
  <si>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</si>
  <si>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</si>
  <si>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</si>
  <si>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</si>
  <si>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</si>
  <si>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</si>
  <si>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</si>
  <si>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</si>
  <si>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</si>
  <si>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</si>
  <si>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</si>
  <si>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</si>
  <si>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</si>
  <si>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</si>
  <si>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</si>
  <si>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</si>
  <si>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</si>
  <si>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</si>
  <si>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</si>
  <si>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</si>
  <si>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</si>
  <si>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</si>
  <si>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</si>
  <si>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</si>
  <si>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</si>
  <si>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</si>
  <si>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</si>
  <si>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</si>
  <si>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</si>
  <si>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</si>
  <si>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</si>
  <si>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</si>
  <si>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</si>
  <si>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</si>
  <si>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</si>
  <si>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</si>
  <si>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</si>
  <si>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</si>
  <si>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</si>
  <si>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</si>
  <si>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</si>
  <si>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</si>
  <si>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</si>
  <si>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</si>
  <si>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</si>
  <si>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</si>
  <si>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</si>
  <si>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</si>
  <si>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</si>
  <si>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</si>
  <si>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</si>
  <si>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</si>
  <si>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</si>
  <si>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</si>
  <si>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</si>
  <si>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</si>
  <si>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</si>
  <si>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</si>
  <si>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Libema Open - 's-Hertogenbosch, World Tour, NED, Grass, 08/06/2026, ˆ723K, ATP 250                                                                                                                                                                                                                                                        </t>
  </si>
  <si>
    <t>Felix Auger Aliassime</t>
  </si>
  <si>
    <t>CAN</t>
  </si>
  <si>
    <t>Marton Fucsovics</t>
  </si>
  <si>
    <t>HUN</t>
  </si>
  <si>
    <t>Kamil Majchrzak</t>
  </si>
  <si>
    <t>POL</t>
  </si>
  <si>
    <t>James McCabe</t>
  </si>
  <si>
    <t>AUS</t>
  </si>
  <si>
    <t>Daniil Medvedev</t>
  </si>
  <si>
    <t>RUS</t>
  </si>
  <si>
    <t>Thijs Boogaard</t>
  </si>
  <si>
    <t>NED</t>
  </si>
  <si>
    <t>N/A</t>
  </si>
  <si>
    <t>Nuno Borges</t>
  </si>
  <si>
    <t>POR</t>
  </si>
  <si>
    <t>Marin Cilic</t>
  </si>
  <si>
    <t>CRO</t>
  </si>
  <si>
    <t>Tallon Griekspoor</t>
  </si>
  <si>
    <t>Zhizhen Zhang</t>
  </si>
  <si>
    <t>CHN</t>
  </si>
  <si>
    <t>Adrian Mannarino</t>
  </si>
  <si>
    <t>FRA</t>
  </si>
  <si>
    <t>Arthur Rinderknech</t>
  </si>
  <si>
    <t>Ugo Humbert</t>
  </si>
  <si>
    <t>Benjamin Bonzi</t>
  </si>
  <si>
    <t xml:space="preserve">Boss Open - Stuttgart, World Tour, GER, Grass, 08/06/2026, ˆ768K, ATP 250                                                                                                                                                                                                                                                        </t>
  </si>
  <si>
    <t>Ben Shelton</t>
  </si>
  <si>
    <t>USA</t>
  </si>
  <si>
    <t>Marcos Giron</t>
  </si>
  <si>
    <t>Sho Shimabukuro</t>
  </si>
  <si>
    <t>JPN</t>
  </si>
  <si>
    <t>Nick Kyrgios</t>
  </si>
  <si>
    <t>&gt;900</t>
  </si>
  <si>
    <t>Jiri Lehecka</t>
  </si>
  <si>
    <t>CZE</t>
  </si>
  <si>
    <t>James Duckworth</t>
  </si>
  <si>
    <t>Rinky Hijikata</t>
  </si>
  <si>
    <t>Frances Tiafoe</t>
  </si>
  <si>
    <t>Martin Landaluce</t>
  </si>
  <si>
    <t>ESP</t>
  </si>
  <si>
    <t>Taylor Harry Fritz</t>
  </si>
  <si>
    <t xml:space="preserve">The HSBC Championships - London, World Tour, GBR, Grass, 08/06/2026, $1.206M, WTA 500                                                                                                                                                                                                                                                        </t>
  </si>
  <si>
    <t>Elena Rybakina</t>
  </si>
  <si>
    <t>KAZ</t>
  </si>
  <si>
    <t>Tatjana Maria</t>
  </si>
  <si>
    <t>GER</t>
  </si>
  <si>
    <t>Jaqueline Cristian</t>
  </si>
  <si>
    <t>ROU</t>
  </si>
  <si>
    <t>Katie Boulter</t>
  </si>
  <si>
    <t>GBR</t>
  </si>
  <si>
    <t>Sorana Cirstea</t>
  </si>
  <si>
    <t>Emma Raducanu</t>
  </si>
  <si>
    <t>Harriet Dart</t>
  </si>
  <si>
    <t>Kamilla Rakhimova</t>
  </si>
  <si>
    <t>UZB</t>
  </si>
  <si>
    <t xml:space="preserve">Libema Open - 's-Hertogenbosch, World Tour, NED, Grass, 08/06/2026, $283K, WTA 250                                                                                                                                                                                                                                                        </t>
  </si>
  <si>
    <t>Robin Montgomery</t>
  </si>
  <si>
    <t>Greetje Minnen</t>
  </si>
  <si>
    <t>BEL</t>
  </si>
  <si>
    <t>Caty McNally</t>
  </si>
  <si>
    <t>Solana Sierra</t>
  </si>
  <si>
    <t>ARG</t>
  </si>
  <si>
    <t>Ajla Tomljanovic</t>
  </si>
  <si>
    <t>Dayana Yastremska</t>
  </si>
  <si>
    <t>UKR</t>
  </si>
  <si>
    <t>Barbora Krejcikova</t>
  </si>
  <si>
    <t>Hanne Vandewinkel</t>
  </si>
  <si>
    <t>Elena Gabriela Ruse</t>
  </si>
  <si>
    <t>Elise Mertens</t>
  </si>
  <si>
    <t>Anastasia Potapova</t>
  </si>
  <si>
    <t>AUT</t>
  </si>
  <si>
    <t>Zeynep Sonmez</t>
  </si>
  <si>
    <t>TUR</t>
  </si>
  <si>
    <t>Magda Linette</t>
  </si>
  <si>
    <t>Mia Pohankova</t>
  </si>
  <si>
    <t>SVK</t>
  </si>
  <si>
    <t>x</t>
  </si>
  <si>
    <r>
      <t xml:space="preserve">H2H 1-1. Most recent Feb 2026, indoors, Cirstea in 2. Raducanu won on grass in 2021, 2 sets. Grass win %'s favour Raducanu.
Cirstea needed 3 sets against Inglis in the 1st round.
She has a poor grass record. She won 7 of her 18 matches and 2 of her last 10. She reached the 3rd round at Wimbledon 2023 and has not won a match since.
Raducanu reached the Quarter final last year. Easy win over Blinkova in the 1st round.
3rd Round at Wimbledon 2025.
12 month grass stats favour Raducanu. 2026 stats on all surfaces favour Cirstea. 
</t>
    </r>
    <r>
      <rPr>
        <b/>
        <sz val="12"/>
        <color theme="1"/>
        <rFont val="Calibri"/>
        <family val="2"/>
        <scheme val="minor"/>
      </rPr>
      <t>Lay Cirstea around 1.60 and remove liability at 2.10. Chance of 3 sets.</t>
    </r>
  </si>
  <si>
    <r>
      <t xml:space="preserve">Dart 1-0 (Aug 2024, hard, 3 sets). Grass win %'s favour Rakhimova.
Dart had a 3 sets win over Samsonova in the 1st round. 
She had a CH 2nd round in June 2025.
Rakhimova lost in the qual rounds. 
3rd Round at Wimbledon 2025, Quarter finals in Eastbourne 2025.
12 month grass stats favour Rakhimova overall. 
</t>
    </r>
    <r>
      <rPr>
        <b/>
        <sz val="12"/>
        <color theme="1"/>
        <rFont val="Calibri"/>
        <family val="2"/>
        <scheme val="minor"/>
      </rPr>
      <t xml:space="preserve">Lay Dart around 1.60 and remove liability at 2.00. </t>
    </r>
  </si>
  <si>
    <r>
      <t xml:space="preserve">H2H 1-1. Most recent June 2025, grass, Maria in 2. Rybakina won on hard in 2023, 2 sets. 12 month grass win %'s favour Maria.
Rybakina reached the |Quarter final last year.
3rd Round at Wimbledon 2025, Quarter finals in Berlin 2025.
Maria won the title as qualifier last season. This week she has come through the qual rounds.2 sets win over Sakkari in the 1st round. 
Ch final in July 2025.
12 month grass stats favour Rybakina on serve. 
</t>
    </r>
    <r>
      <rPr>
        <b/>
        <sz val="12"/>
        <color theme="1"/>
        <rFont val="Calibri"/>
        <family val="2"/>
        <scheme val="minor"/>
      </rPr>
      <t>Lay Rybakina around 1.15 and remove liability at 1.25 to 1.30. Back Rybakina around 1.70 to 1.85 and remove liability at 1.40.</t>
    </r>
  </si>
  <si>
    <r>
      <t xml:space="preserve">Boulter 2-1. Most recent April 2026, clay, Boulter, 3 sets. She won indoors in 2022, 2 sets. Cristain won on hard in 2018, 3rd set tie break. Grass win %'s favour Boulter.
Cristian had a 2 sets win over Zheng in the 1st round as huge underdog. 
She had won 2 of her 10 grass matches before this week. 
Boulter reacted the 2nd round last year. 3 sets win over Fernandez as underdog in the 1st round.
She reached the 2nd round at Wimbledon 2025. Quarter finals in Nottingham 2025.
12 month grass stats favour Boulter overall.
</t>
    </r>
    <r>
      <rPr>
        <b/>
        <sz val="12"/>
        <color theme="1"/>
        <rFont val="Calibri"/>
        <family val="2"/>
        <scheme val="minor"/>
      </rPr>
      <t xml:space="preserve">Back Boulter around 1.95 to 2.20 and remove liability at 1.65. </t>
    </r>
  </si>
  <si>
    <r>
      <t xml:space="preserve">Minnen 1-0 (June 2023, grass, 2 sets). Grass win %'s favour Montgomery.
Montgomery has come through the qual rounds. 3 sets win over Kasatkina as huge underdog in the 1st round.
CH q final in June 2025.
Minnen reached the 2nd round last year. This week, she has come through the qual rounds. 2 sets win over Tjen in the 1st round.
CH title in June 2025.
2026 stats on all surfaces favour Montgomery on serve. 
12 month grass stats also favour her on serve.
</t>
    </r>
    <r>
      <rPr>
        <b/>
        <sz val="12"/>
        <color theme="1"/>
        <rFont val="Calibri"/>
        <family val="2"/>
        <scheme val="minor"/>
      </rPr>
      <t xml:space="preserve">Lay Minnen around 1.40 and remove liability at 1.80. </t>
    </r>
  </si>
  <si>
    <r>
      <t xml:space="preserve">Potapova 1-0 (Sep 2025, hard, 2 sets). Grass win %'s favour Potapova.
Potapova lost in the 1st round last year. She was 1-4 down in the 3rd set in the 1st round against Lamens. 
Sonmez had a 3 sets win over Volynets as underdog in the 1st round.
She reached the 3rd round at Wimbledon 2025. 
2026 stats on all surfaces slightly favour Potapova on serve.
</t>
    </r>
    <r>
      <rPr>
        <b/>
        <sz val="12"/>
        <color theme="1"/>
        <rFont val="Calibri"/>
        <family val="2"/>
        <scheme val="minor"/>
      </rPr>
      <t>Back Potapova around 1.90 to 2.10 and remove liability at 1.60.</t>
    </r>
  </si>
  <si>
    <r>
      <t xml:space="preserve">Mertens 4-0. Most recent June 2025, grass, 2 sets. She won on hard in March and Feb of 2023, 3 sets in each. 2 sets win on clay in 2022. Grass win %'s slightly favour Mertens.
Ruse reached the Final last season. 2 sets win over Korpatsch in the 1st round. 
Mertens won the Title last season. Easy win over Andreescu in the 1st round.
4th Round at Wimbledon 2025.
12 month grass stats favour Mertens.
</t>
    </r>
    <r>
      <rPr>
        <b/>
        <sz val="12"/>
        <color theme="1"/>
        <rFont val="Calibri"/>
        <family val="2"/>
        <scheme val="minor"/>
      </rPr>
      <t>Back Mertens around 1.80 to 1.95 and remove liability at 1.40.</t>
    </r>
  </si>
  <si>
    <r>
      <t xml:space="preserve">1st meeting. Grass win %'s favour Pohankova.
Linette lost in the 1st round last year. 3 sets win over Birrell in the 1st round.
Semi finals in Nottingham 2025.
Pohankova had a 2 sets win over Tauson in the 1st round. 
She won the Wimbledon juniors title in 2025. She won 7 of 9 on grass. All her wins were in the Wimbledon juniors.
12 month grass stats favour Linette. 
</t>
    </r>
    <r>
      <rPr>
        <b/>
        <sz val="12"/>
        <color theme="1"/>
        <rFont val="Calibri"/>
        <family val="2"/>
        <scheme val="minor"/>
      </rPr>
      <t>Lay Pohankova around 1.60 and remove liability at 2.10.</t>
    </r>
  </si>
  <si>
    <r>
      <t xml:space="preserve">1st meeting. Grass win %'s favour Krejcikova. 
Krejcikova had an easy win in the 1st round.
She reached the 3rd round at Wimbledon 2025. Quarter finals in Eastbourne 2025. Wimbledon title in 2024.
Vandewinkel has come through the qual rounds. 3 sets win in the 1st round.
She has played 4 matches on grass.
</t>
    </r>
    <r>
      <rPr>
        <b/>
        <sz val="12"/>
        <color theme="1"/>
        <rFont val="Calibri"/>
        <family val="2"/>
        <scheme val="minor"/>
      </rPr>
      <t>Back Krejcikova around 1.70 to 1.85 and remove liability at 1.40.</t>
    </r>
  </si>
  <si>
    <r>
      <t xml:space="preserve">Yastremska 4-0. Most recent May 2024, clay, 3 sets. 2 sets win on hard in 2019. 3 sets win on hard in 2019. 3 sets win on hard in 2018. Grass win %'s favour Yastremska.
Tomljanovic's had a 2 sets win over a terrible Maneiro in the 1st round.
Her only grass wins in the last year were in qual rounds.
Yastremska had an easy win in the 1st round over Bejlek.
She reached the 3rd round at Wimbledon 2025. Quarter final in Eastbourne 2025. Final in Nottingham 2025.
12 month grass stats favour Tomljanovic on serve. Yastremska had better grass results in the last year.
</t>
    </r>
    <r>
      <rPr>
        <b/>
        <sz val="12"/>
        <color theme="1"/>
        <rFont val="Calibri"/>
        <family val="2"/>
        <scheme val="minor"/>
      </rPr>
      <t>Back Yastremska around 2.20 to 2.30 and remove liability at 1.70. Chance of 3 sets.</t>
    </r>
  </si>
  <si>
    <r>
      <t xml:space="preserve">Sierra 1-0 (Jan 2026, hard, Sierra, 3 sets). Grass win %'s are quite even. 
McNally had a 3 sets win over Navarro in a match affected badly by rain delays.
She won a CH title in July. 2nd round at Wimbledon 2025. 
Sierra had a 3 sets win over Boisson in the 1st round.
She reached the 4th round at Wimbledon 2025 as lucky loser. 
12 month grass stats favour Sierra overall. 7 of her 9 matches were at Wimbledon 2025. recent form favours McNally.
</t>
    </r>
    <r>
      <rPr>
        <b/>
        <sz val="12"/>
        <color theme="1"/>
        <rFont val="Calibri"/>
        <family val="2"/>
        <scheme val="minor"/>
      </rPr>
      <t xml:space="preserve">Back McNally around 1.95 to 2.20 and remove liability at 1.65. </t>
    </r>
  </si>
  <si>
    <r>
      <t xml:space="preserve">Bonzi 3-1. Most recent Sep 2022, indoors, Bonzi in 3. He won on hard in 2022, 5 sets. Humbert won indoors in 2018, 2 sets. Bonzi won on hard in 2017, 2 sets. Grass win %'s favour Bonzi.
Humbert reached the Semi final last year. 2 sets win over Ymer in the 1st round.
Semi finals in Eastbourne 2025.
Bonzi has come through the qual rounds. 2 sets win in the 1st round.
2nd round at Wimbledon. 
12 month grass stats are slightly better for Bonzi on serve and favour Humbert on return. 2026 stats on all surfaces favour Humbert on serve.
Chance of 3 sets.
</t>
    </r>
    <r>
      <rPr>
        <b/>
        <sz val="12"/>
        <color theme="1"/>
        <rFont val="Calibri"/>
        <family val="2"/>
        <scheme val="minor"/>
      </rPr>
      <t>Back Humbert around 2.00 to 2.20 and remove liability at 1.60.</t>
    </r>
  </si>
  <si>
    <r>
      <t xml:space="preserve">1st meeting. Grass win %'s favour Fritz. 
Landaluce had a 3 sets win over Herbert in the 1st round.
He reached a CH Semi and q final in June 2025.
Fritz won the title last season. 
Semi finals at Wimbledon 2025, Title in Eastbourne 2025.
12 month grass stats are stronger for Fritz.
</t>
    </r>
    <r>
      <rPr>
        <b/>
        <sz val="12"/>
        <color theme="1"/>
        <rFont val="Calibri"/>
        <family val="2"/>
        <scheme val="minor"/>
      </rPr>
      <t>Back Fritz around 1.85 to 2.00 and remove liability at 1.50.</t>
    </r>
    <r>
      <rPr>
        <sz val="12"/>
        <color theme="1"/>
        <rFont val="Calibri"/>
        <family val="2"/>
        <scheme val="minor"/>
      </rPr>
      <t xml:space="preserve">
</t>
    </r>
  </si>
  <si>
    <r>
      <t xml:space="preserve">Tiafoe 3-1. Most recent Apr 2026, clay, 3 sets. He won on hard in Feb 2026, 2 sets. Hijikata won on grass by retirement. Tiafoe won on hard in 2023, straight sets. 12 month grass win %'s are even. 
Hijikata had a 3 sets win as favourite in the 1st round.
He reached a CH q final last week. 2nd round at Wimbledon 2025. 
Tiafoe needed 3 sets against Altmaier in the 1st round.
He reached the 2nd round of Wimbledon 2025. 
12 month grass stats favour Hijikata. 2026 stats on all surfaces favour Tiafoe.
</t>
    </r>
    <r>
      <rPr>
        <b/>
        <sz val="12"/>
        <color theme="1"/>
        <rFont val="Calibri"/>
        <family val="2"/>
        <scheme val="minor"/>
      </rPr>
      <t>Back Tiafoe around 1.85 to 1.95 and remove liability at 1.50.</t>
    </r>
  </si>
  <si>
    <r>
      <t xml:space="preserve">1st meeting. Grass win %'s favour Lehecka. 
Lehecka reached the Quarter final last year. 
Final in Queens Club 2025.
Duckworth lost in the 1st round as qualifier last season. Easy win in the 1st round.
2nd round in Eastbourne 2025.
</t>
    </r>
    <r>
      <rPr>
        <b/>
        <sz val="12"/>
        <color theme="1"/>
        <rFont val="Calibri"/>
        <family val="2"/>
        <scheme val="minor"/>
      </rPr>
      <t>Back Lehecka around 1.75 to 1.90 and remove liability at 1.45.</t>
    </r>
  </si>
  <si>
    <r>
      <t xml:space="preserve">1st meeting. Long term grass win %'s are even. 
Shimabukuro has come through the qual rounds. Easy win over Halys as underdog in the 1st round.
CH q final last week.
Kyrgios gets a wild card. 2 sets win over Moutet in the 1st round.
He had played 1 match in 2026. His last match on grass was in 2023.
Kyrgios was a surprise in the last round. I thought it would be another come back where he failed to compete. 
</t>
    </r>
    <r>
      <rPr>
        <b/>
        <sz val="12"/>
        <color theme="1"/>
        <rFont val="Calibri"/>
        <family val="2"/>
        <scheme val="minor"/>
      </rPr>
      <t>Back Kyrgios around 2.00 to 2.20 and remove liability at 1.65.</t>
    </r>
  </si>
  <si>
    <r>
      <t xml:space="preserve">Shelton 2-1. Most recent May 2026, clay, Shelton in 3rd set tie break. He won on hard in 2023, 3 sets. Giron won on hard in Feb 2023, 2 sets. Grass win %'s are quite even.
Shelton reached the Semi final last year. 
Quarter finals at Wimbledon 2025.
Giron had a tight 2 sets win over Agut in the 1st round. 
He reached the 2nd round at Wimbledon 2025. Quarter finals in Eastbourne 2025.
2026 stats on all surfaces favour Shelton on serve.
12 month stats favour Shelton on serve.
</t>
    </r>
    <r>
      <rPr>
        <b/>
        <sz val="12"/>
        <color theme="1"/>
        <rFont val="Calibri"/>
        <family val="2"/>
        <scheme val="minor"/>
      </rPr>
      <t xml:space="preserve">Back Shelton around 1.85 to 2.00 and remove liability at 1.55. </t>
    </r>
  </si>
  <si>
    <r>
      <t xml:space="preserve">1st meeting. Grass win %'s favour Griekspoor.
Griekspoor had a 3 sets win over Zandschulp in the 1st round.
He won the Title in Mallorca 2025. 
Zhang had a 3 sets win over Brooksby in the 1st round as underdog.
He had played 1 grass tournament in the last 2 years. He lost in the 1st round of that challenger event as qualifier last week.
2026 stats on all surfaces favour Griekspoor.
</t>
    </r>
    <r>
      <rPr>
        <b/>
        <sz val="12"/>
        <color theme="1"/>
        <rFont val="Calibri"/>
        <family val="2"/>
        <scheme val="minor"/>
      </rPr>
      <t>Back Griekspoor around 1.90 to 2.10 and remove liability at 1.55. Chance of 3 sets.</t>
    </r>
  </si>
  <si>
    <r>
      <t xml:space="preserve">Majchrzak 1-0 (June 2026, grass, 2 sets). Grass win %'s favour McCabe.
Majchrzak had a 3rd set tie break win over Virtanen in the 1st round as slight underdog. 
He reached a CH semi last week. 4th Round at Wimbledon 2025.
McCabe lost in the qual round last year. He has come through the qual rounds. 3rd set tie break win over Bergs in the 1st round. 
Recent performances favour Majchrzak. 
12 month stats on all surfaces favour McCabe.
</t>
    </r>
    <r>
      <rPr>
        <b/>
        <sz val="12"/>
        <color theme="1"/>
        <rFont val="Calibri"/>
        <family val="2"/>
        <scheme val="minor"/>
      </rPr>
      <t xml:space="preserve">Lay Majchrzak around 1.25 and remove liability at 1.50. 
Back Majchrzak around 1.85 to 2.00 and remove liability at 1.55. </t>
    </r>
  </si>
  <si>
    <r>
      <t xml:space="preserve">Mannarino 2-1. Most recent Aug 2024, hard, Rinderknech in 3. Mannarino won indoors in 2023, 2 sets. He won on hard in 2022, 2 sets. Grass win %'s favour Mannarino.
Mannarino reached the 2nd round as lucky loser last season. 3 sets win over defending champ Diallo in the 1st round.
CH final in July. 3rd Round at Wimbledon 2025.
Rinderknech reached the 3rd Round at Wimbledon 2025, Quarter finals in Queens Club 2025.
12 month grass stats favour Rinderknech on serve and strongly favour Mannarino on return. 
Good chance of 3 sets. Slight edge to Mannarino as he has already played a match.
</t>
    </r>
    <r>
      <rPr>
        <b/>
        <sz val="12"/>
        <color theme="1"/>
        <rFont val="Calibri"/>
        <family val="2"/>
        <scheme val="minor"/>
      </rPr>
      <t xml:space="preserve">Lay Rinderknech around 1.50 and remove liability at 1.95. </t>
    </r>
  </si>
  <si>
    <r>
      <t xml:space="preserve">Aliassime 4-2. Most recent March 2026, hard, Aliassime in 2. He won indoors in Oct 2024, 3 sets. Fucsovics won on hard in 2023, 3 sets. Aliassime had hard court wins in 20211 and 2019. Fucsovics won indoors in 2018, 3 sets. Grass win %'s favour Fucsovics. 
Aliassime reached the Semi finals in Mallorca 2025, Semi finals in Stuttgart 2025.
Fucsovics had a 3rd set tie break win over Hurkacz in the 1st round.
He reached the 3rd Round at Wimbledon 2025, Quarter finals in Stuttgart 2025.
12 month grass stats favour Aliassime overall. 
2026 stats on all surfaces favour Aliassime.
</t>
    </r>
    <r>
      <rPr>
        <b/>
        <sz val="12"/>
        <color theme="1"/>
        <rFont val="Calibri"/>
        <family val="2"/>
        <scheme val="minor"/>
      </rPr>
      <t>Back Aliassime around 1.90 to 2.10 and remove liability at 1.60.</t>
    </r>
  </si>
  <si>
    <r>
      <t xml:space="preserve">H2H 1-1. Most recent Jan 2026, hard, Borges in 2. Cilic won on clay in 2021, 3 sets. Grass win %'s favour Cilic. 
Borges reached the Quarter final  last year. 2 sets win over Atmane in the 1st round.
3rd Round at Wimbledon 2025. 2nd round in Eastbourne 2025.
Cilic had a 3 sets win over Shapovalov in the 1st round.
He reached the 4th round at Wimbledon 2025. CH title in June 2025. 
2026 stats on all surfaces favour Cilic on serve.
12 month grass stats are even on serve and favour Cilic on return.
</t>
    </r>
    <r>
      <rPr>
        <b/>
        <sz val="12"/>
        <color theme="1"/>
        <rFont val="Calibri"/>
        <family val="2"/>
        <scheme val="minor"/>
      </rPr>
      <t xml:space="preserve">Lay Borges around 1.65 and remove liability at 2.10. </t>
    </r>
  </si>
  <si>
    <r>
      <t xml:space="preserve">1st meeting. Long term grass win %'s are even. 
Medvedev reached the Quarter final last year.
Final in Halle 2025.
Boogaard lost in the qual rounds last year. 3 sets win over Wu in the 1st round. 
He reached the q finals of the Wimbledon juniors in 2025.
</t>
    </r>
    <r>
      <rPr>
        <b/>
        <sz val="12"/>
        <color theme="1"/>
        <rFont val="Calibri"/>
        <family val="2"/>
        <scheme val="minor"/>
      </rPr>
      <t>Back Medvedev if he loses set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</si>
</sst>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10" fillId="0" borderId="0"/>
    <xf numFmtId="0" fontId="9" fillId="0" borderId="0"/>
    <xf numFmtId="0" fontId="8" fillId="0" borderId="0"/>
    <xf numFmtId="0" fontId="7" fillId="0" borderId="0"/>
    <xf numFmtId="0" fontId="6" fillId="0" borderId="0"/>
    <xf numFmtId="0" fontId="19" fillId="0" borderId="0" applyNumberFormat="0" applyFill="0" applyBorder="0" applyAlignment="0" applyProtection="0"/>
    <xf numFmtId="0" fontId="3" fillId="0" borderId="0"/>
    <xf numFmtId="0" fontId="2" fillId="0" borderId="0"/>
  </cellStyleXfs>
  <cellXfs count="69">
    <xf numFmtId="0" fontId="0" fillId="0" borderId="0" xfId="0"/>
    <xf numFmtId="0" fontId="0" fillId="0" borderId="0" xfId="0" applyAlignment="1">
      <alignment horizontal="center"/>
    </xf>
    <xf numFmtId="0" fontId="0" fillId="0" borderId="0" xfId="0" applyAlignment="1">
      <alignment vertical="center"/>
    </xf>
    <xf numFmtId="0" fontId="12" fillId="0" borderId="0" xfId="0" applyFont="1" applyAlignment="1">
      <alignment horizontal="center"/>
    </xf>
    <xf numFmtId="49" fontId="12" fillId="0" borderId="0" xfId="0" applyNumberFormat="1" applyFont="1" applyAlignment="1">
      <alignment horizontal="center"/>
    </xf>
    <xf numFmtId="2" fontId="12" fillId="0" borderId="0" xfId="0" applyNumberFormat="1" applyFont="1" applyAlignment="1">
      <alignment horizontal="center"/>
    </xf>
    <xf numFmtId="0" fontId="12" fillId="0" borderId="0" xfId="0" applyFont="1" applyAlignment="1">
      <alignment horizontal="center" vertical="center" wrapText="1"/>
    </xf>
    <xf numFmtId="0" fontId="12" fillId="0" borderId="0" xfId="0" applyFont="1"/>
    <xf numFmtId="2" fontId="12" fillId="0" borderId="0" xfId="0" applyNumberFormat="1" applyFont="1"/>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2" fillId="3" borderId="0" xfId="0" applyFont="1" applyFill="1" applyAlignment="1">
      <alignment horizontal="center"/>
    </xf>
    <xf numFmtId="0" fontId="12" fillId="4" borderId="0" xfId="0" applyFont="1" applyFill="1" applyAlignment="1">
      <alignment horizontal="center"/>
    </xf>
    <xf numFmtId="2" fontId="12" fillId="4" borderId="0" xfId="0" applyNumberFormat="1" applyFont="1" applyFill="1" applyAlignment="1">
      <alignment horizontal="center"/>
    </xf>
    <xf numFmtId="0" fontId="12" fillId="5" borderId="0" xfId="0" applyFont="1" applyFill="1" applyAlignment="1">
      <alignment horizontal="center" vertical="center" wrapText="1"/>
    </xf>
    <xf numFmtId="0" fontId="13" fillId="0" borderId="0" xfId="0" applyFont="1"/>
    <xf numFmtId="0" fontId="13" fillId="0" borderId="0" xfId="0" applyFont="1" applyAlignment="1">
      <alignment vertical="center"/>
    </xf>
    <xf numFmtId="0" fontId="5" fillId="2" borderId="0" xfId="0" applyFont="1" applyFill="1" applyAlignment="1">
      <alignment horizontal="center" vertical="center" wrapText="1"/>
    </xf>
    <xf numFmtId="0" fontId="11" fillId="0" borderId="0" xfId="0" applyFont="1" applyAlignment="1">
      <alignment horizontal="center" vertical="top"/>
    </xf>
    <xf numFmtId="49" fontId="11" fillId="0" borderId="0" xfId="0" applyNumberFormat="1" applyFont="1" applyAlignment="1">
      <alignment horizontal="center" vertical="top"/>
    </xf>
    <xf numFmtId="2" fontId="11" fillId="0" borderId="0" xfId="0" applyNumberFormat="1" applyFont="1" applyAlignment="1">
      <alignment horizontal="center" vertical="top"/>
    </xf>
    <xf numFmtId="0" fontId="4" fillId="2" borderId="0" xfId="0" applyFont="1" applyFill="1" applyAlignment="1">
      <alignment horizontal="center"/>
    </xf>
    <xf numFmtId="0" fontId="4" fillId="5" borderId="0" xfId="0" applyFont="1" applyFill="1" applyAlignment="1">
      <alignment horizontal="center"/>
    </xf>
    <xf numFmtId="0" fontId="12" fillId="0" borderId="0" xfId="0" applyFont="1" applyAlignment="1">
      <alignment horizontal="center" vertical="top"/>
    </xf>
    <xf numFmtId="0" fontId="12" fillId="0" borderId="0" xfId="0" applyFont="1" applyAlignment="1">
      <alignment horizontal="center" wrapText="1"/>
    </xf>
    <xf numFmtId="0" fontId="4" fillId="5" borderId="0" xfId="0" applyFont="1" applyFill="1" applyAlignment="1">
      <alignment horizontal="left" wrapText="1"/>
    </xf>
    <xf numFmtId="0" fontId="11" fillId="0" borderId="0" xfId="0" applyFont="1" applyAlignment="1">
      <alignment horizontal="center" vertical="top" wrapText="1"/>
    </xf>
    <xf numFmtId="0" fontId="11" fillId="0" borderId="0" xfId="0" applyFont="1" applyAlignment="1">
      <alignment horizontal="center" wrapText="1"/>
    </xf>
    <xf numFmtId="0" fontId="15" fillId="0" borderId="0" xfId="0" applyFont="1" applyAlignment="1">
      <alignment vertical="top" wrapText="1"/>
    </xf>
    <xf numFmtId="0" fontId="16" fillId="0" borderId="0" xfId="0" applyFont="1" applyAlignment="1">
      <alignment vertical="top"/>
    </xf>
    <xf numFmtId="0" fontId="17" fillId="0" borderId="0" xfId="0" applyFont="1" applyAlignment="1">
      <alignment vertical="top" wrapText="1"/>
    </xf>
    <xf numFmtId="0" fontId="15" fillId="0" borderId="0" xfId="0" applyFont="1" applyAlignment="1">
      <alignment vertical="center" wrapText="1"/>
    </xf>
    <xf numFmtId="0" fontId="15" fillId="0" borderId="0" xfId="0" applyFont="1" applyAlignment="1">
      <alignment vertical="top"/>
    </xf>
    <xf numFmtId="0" fontId="0" fillId="0" borderId="0" xfId="0" applyAlignment="1">
      <alignment vertical="top"/>
    </xf>
    <xf numFmtId="0" fontId="13" fillId="0" borderId="0" xfId="0" applyFont="1" applyAlignment="1">
      <alignment wrapText="1"/>
    </xf>
    <xf numFmtId="0" fontId="14" fillId="0" borderId="0" xfId="0" applyFont="1" applyAlignment="1">
      <alignment vertical="center" wrapText="1"/>
    </xf>
    <xf numFmtId="0" fontId="0" fillId="0" borderId="0" xfId="0" applyAlignment="1">
      <alignment wrapText="1"/>
    </xf>
    <xf numFmtId="0" fontId="14" fillId="0" borderId="0" xfId="0" applyFont="1" applyAlignment="1">
      <alignment wrapText="1"/>
    </xf>
    <xf numFmtId="0" fontId="18" fillId="0" borderId="0" xfId="0" applyFont="1" applyAlignment="1">
      <alignment vertical="center" wrapText="1"/>
    </xf>
    <xf numFmtId="0" fontId="13" fillId="0" borderId="0" xfId="0" applyFont="1" applyAlignment="1">
      <alignment vertical="center" wrapText="1"/>
    </xf>
    <xf numFmtId="0" fontId="19" fillId="0" borderId="0" xfId="6" applyAlignment="1">
      <alignment horizontal="left" vertical="center" wrapText="1"/>
    </xf>
    <xf numFmtId="0" fontId="19" fillId="2" borderId="0" xfId="6" applyFill="1" applyAlignment="1">
      <alignment horizontal="left" vertical="center" wrapText="1"/>
    </xf>
    <xf numFmtId="0" fontId="19" fillId="6" borderId="0" xfId="6" applyFill="1" applyAlignment="1">
      <alignment horizontal="left" vertical="center" wrapText="1"/>
    </xf>
    <xf numFmtId="0" fontId="2" fillId="0" borderId="2" xfId="8" applyBorder="1" applyAlignment="1">
      <alignment horizontal="center" vertical="top"/>
    </xf>
    <xf numFmtId="0" fontId="2" fillId="0" borderId="0" xfId="8" applyAlignment="1">
      <alignment horizontal="left"/>
    </xf>
    <xf numFmtId="10" fontId="2" fillId="0" borderId="2" xfId="8" applyNumberFormat="1" applyBorder="1" applyAlignment="1">
      <alignment horizontal="center" vertical="top"/>
    </xf>
    <xf numFmtId="49" fontId="2" fillId="0" borderId="2" xfId="8" applyNumberFormat="1" applyBorder="1" applyAlignment="1">
      <alignment horizontal="center" vertical="top"/>
    </xf>
    <xf numFmtId="0" fontId="2" fillId="0" borderId="1" xfId="8" applyBorder="1" applyAlignment="1">
      <alignment horizontal="center" vertical="top"/>
    </xf>
    <xf numFmtId="10" fontId="2" fillId="0" borderId="1" xfId="8" applyNumberFormat="1" applyBorder="1" applyAlignment="1">
      <alignment horizontal="center" vertical="top"/>
    </xf>
    <xf numFmtId="49" fontId="2" fillId="0" borderId="1" xfId="8" applyNumberFormat="1" applyBorder="1" applyAlignment="1">
      <alignment horizontal="center" vertical="top"/>
    </xf>
    <xf numFmtId="0" fontId="2" fillId="0" borderId="0" xfId="8" applyAlignment="1">
      <alignment horizontal="left" vertical="top"/>
    </xf>
    <xf numFmtId="0" fontId="2" fillId="0" borderId="0" xfId="8" applyAlignment="1">
      <alignment vertical="top"/>
    </xf>
    <xf numFmtId="0" fontId="2" fillId="7" borderId="2" xfId="8" applyFill="1" applyBorder="1" applyAlignment="1">
      <alignment horizontal="center" vertical="top"/>
    </xf>
    <xf numFmtId="0" fontId="2" fillId="7" borderId="1" xfId="8" applyFill="1" applyBorder="1" applyAlignment="1">
      <alignment horizontal="center" vertical="top"/>
    </xf>
    <xf numFmtId="20" fontId="11" fillId="0" borderId="0" xfId="0" applyNumberFormat="1" applyFont="1" applyAlignment="1">
      <alignment horizontal="center" vertical="center" wrapText="1"/>
    </xf>
    <xf numFmtId="0" fontId="2" fillId="2" borderId="2" xfId="8" applyFill="1" applyBorder="1" applyAlignment="1">
      <alignment horizontal="center" vertical="top"/>
    </xf>
    <xf numFmtId="0" fontId="2" fillId="2" borderId="1" xfId="8" applyFill="1" applyBorder="1" applyAlignment="1">
      <alignment horizontal="center" vertical="top"/>
    </xf>
    <xf numFmtId="0" fontId="1" fillId="7" borderId="2" xfId="8" applyFont="1" applyFill="1" applyBorder="1" applyAlignment="1">
      <alignment horizontal="center" vertical="top"/>
    </xf>
    <xf numFmtId="0" fontId="1" fillId="0" borderId="0" xfId="0" applyFont="1" applyAlignment="1">
      <alignment horizontal="center" vertical="center" wrapText="1"/>
    </xf>
    <xf numFmtId="0" fontId="1" fillId="0" borderId="0" xfId="0" applyFont="1" applyAlignment="1">
      <alignment horizontal="center" vertical="top"/>
    </xf>
    <xf numFmtId="0" fontId="1" fillId="0" borderId="2" xfId="8" applyFont="1" applyBorder="1" applyAlignment="1">
      <alignment horizontal="center" vertical="top"/>
    </xf>
    <xf numFmtId="0" fontId="1" fillId="0" borderId="0" xfId="0" applyFont="1" applyAlignment="1">
      <alignment horizontal="left" vertical="center" wrapText="1"/>
    </xf>
    <xf numFmtId="0" fontId="1" fillId="0" borderId="1" xfId="8" applyFont="1" applyBorder="1" applyAlignment="1">
      <alignment horizontal="center" vertical="top"/>
    </xf>
    <xf numFmtId="2" fontId="1" fillId="0" borderId="0" xfId="0" applyNumberFormat="1" applyFont="1" applyAlignment="1">
      <alignment horizontal="center" vertical="top"/>
    </xf>
    <xf numFmtId="20" fontId="1" fillId="0" borderId="0" xfId="0" applyNumberFormat="1" applyFont="1" applyAlignment="1">
      <alignment horizontal="center" vertical="center" wrapText="1"/>
    </xf>
    <xf numFmtId="49" fontId="1" fillId="0" borderId="1" xfId="8" applyNumberFormat="1" applyFont="1" applyBorder="1" applyAlignment="1">
      <alignment horizontal="center" vertical="top"/>
    </xf>
    <xf numFmtId="49" fontId="1" fillId="0" borderId="2" xfId="8" applyNumberFormat="1" applyFont="1" applyBorder="1" applyAlignment="1">
      <alignment horizontal="center" vertical="top"/>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1AC9B20B-187B-4FA4-A6D3-0D749F849F13}"/>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5" customWidth="1"/>
    <col min="16" max="16384" width="8.88671875" style="1"/>
  </cols>
  <sheetData>
    <row r="2" spans="1:14" x14ac:dyDescent="0.3">
      <c r="K2" s="44" t="s">
        <v>60</v>
      </c>
    </row>
    <row r="3" spans="1:14" x14ac:dyDescent="0.3">
      <c r="K3" s="43" t="s">
        <v>58</v>
      </c>
    </row>
    <row r="4" spans="1:14" x14ac:dyDescent="0.3">
      <c r="K4" s="42" t="s">
        <v>59</v>
      </c>
    </row>
    <row r="5" spans="1:14" x14ac:dyDescent="0.3">
      <c r="E5" s="3"/>
    </row>
    <row r="6" spans="1:14" x14ac:dyDescent="0.3">
      <c r="E6" s="3"/>
      <c r="K6" s="19" t="s">
        <v>24</v>
      </c>
    </row>
    <row r="7" spans="1:14" x14ac:dyDescent="0.3">
      <c r="A7" s="46" t="s">
        <v>61</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45">
        <v>1</v>
      </c>
      <c r="B9" s="54" t="s">
        <v>85</v>
      </c>
      <c r="C9" s="45" t="s">
        <v>83</v>
      </c>
      <c r="D9" s="47">
        <v>0.17169999999999999</v>
      </c>
      <c r="E9" s="48"/>
      <c r="F9" s="45">
        <v>33</v>
      </c>
      <c r="G9" s="45">
        <v>30</v>
      </c>
      <c r="H9" s="45">
        <v>1.4270000457763672</v>
      </c>
      <c r="I9" s="65">
        <v>1.48</v>
      </c>
      <c r="J9" s="65">
        <v>1.65</v>
      </c>
      <c r="K9" s="66">
        <v>0.41666666666666669</v>
      </c>
      <c r="L9" s="61"/>
      <c r="M9" s="61" t="s">
        <v>138</v>
      </c>
      <c r="N9" s="28" t="str" cm="1">
        <f t="array" aca="1" ref="N9" ca="1">IF(INDIRECT("M" &amp; ROW())="x", INDIRECT("B" &amp; ROW()) &amp; IF(INDIRECT("E" &amp; ROW())="x", " in 2", " in 3"), "")</f>
        <v>Ugo Humbert in 3</v>
      </c>
    </row>
    <row r="10" spans="1:14" ht="234" x14ac:dyDescent="0.3">
      <c r="A10" s="49"/>
      <c r="B10" s="58" t="s">
        <v>86</v>
      </c>
      <c r="C10" s="49" t="s">
        <v>83</v>
      </c>
      <c r="D10" s="50">
        <v>0.82830000000000004</v>
      </c>
      <c r="E10" s="51" t="s">
        <v>138</v>
      </c>
      <c r="F10" s="49">
        <v>99</v>
      </c>
      <c r="G10" s="49">
        <v>75</v>
      </c>
      <c r="H10" s="49">
        <v>3</v>
      </c>
      <c r="I10" s="65"/>
      <c r="J10" s="65"/>
      <c r="K10" s="63" t="s">
        <v>150</v>
      </c>
      <c r="L10" s="61">
        <v>7</v>
      </c>
      <c r="M10" s="61"/>
      <c r="N10" s="28" t="str" cm="1">
        <f t="array" aca="1" ref="N10" ca="1">IF(INDIRECT("M" &amp; ROW())="x", INDIRECT("B" &amp; ROW()) &amp; IF(INDIRECT("E" &amp; ROW())="x", " in 2", " in 3"), "")</f>
        <v/>
      </c>
    </row>
    <row r="11" spans="1:14" x14ac:dyDescent="0.3">
      <c r="A11" s="45">
        <v>2</v>
      </c>
      <c r="B11" s="57" t="s">
        <v>79</v>
      </c>
      <c r="C11" s="45" t="s">
        <v>73</v>
      </c>
      <c r="D11" s="47">
        <v>0.66849999999999998</v>
      </c>
      <c r="E11" s="48"/>
      <c r="F11" s="45">
        <v>41</v>
      </c>
      <c r="G11" s="45">
        <v>20</v>
      </c>
      <c r="H11" s="45">
        <v>1.4</v>
      </c>
      <c r="I11" s="22">
        <v>1.42</v>
      </c>
      <c r="J11" s="22">
        <v>1.5</v>
      </c>
      <c r="K11" s="12"/>
      <c r="L11" s="20"/>
      <c r="M11" s="61" t="s">
        <v>138</v>
      </c>
      <c r="N11" s="28" t="str" cm="1">
        <f t="array" aca="1" ref="N11" ca="1">IF(INDIRECT("M" &amp; ROW())="x", INDIRECT("B" &amp; ROW()) &amp; IF(INDIRECT("E" &amp; ROW())="x", " in 2", " in 3"), "")</f>
        <v>Tallon Griekspoor in 3</v>
      </c>
    </row>
    <row r="12" spans="1:14" ht="187.2" x14ac:dyDescent="0.3">
      <c r="A12" s="49"/>
      <c r="B12" s="55" t="s">
        <v>80</v>
      </c>
      <c r="C12" s="49" t="s">
        <v>81</v>
      </c>
      <c r="D12" s="50">
        <v>0.33150000000000002</v>
      </c>
      <c r="E12" s="67" t="s">
        <v>138</v>
      </c>
      <c r="F12" s="49">
        <v>214</v>
      </c>
      <c r="G12" s="49" t="s">
        <v>74</v>
      </c>
      <c r="H12" s="49">
        <v>3</v>
      </c>
      <c r="I12" s="22"/>
      <c r="J12" s="22"/>
      <c r="K12" s="63" t="s">
        <v>156</v>
      </c>
      <c r="L12" s="20">
        <v>7</v>
      </c>
      <c r="M12" s="20"/>
      <c r="N12" s="28" t="str" cm="1">
        <f t="array" aca="1" ref="N12" ca="1">IF(INDIRECT("M" &amp; ROW())="x", INDIRECT("B" &amp; ROW()) &amp; IF(INDIRECT("E" &amp; ROW())="x", " in 2", " in 3"), "")</f>
        <v/>
      </c>
    </row>
    <row r="13" spans="1:14" x14ac:dyDescent="0.3">
      <c r="A13" s="45">
        <v>3</v>
      </c>
      <c r="B13" s="57" t="s">
        <v>66</v>
      </c>
      <c r="C13" s="45" t="s">
        <v>67</v>
      </c>
      <c r="D13" s="47">
        <v>0.48209999999999997</v>
      </c>
      <c r="E13" s="48"/>
      <c r="F13" s="45">
        <v>76</v>
      </c>
      <c r="G13" s="45">
        <v>35</v>
      </c>
      <c r="H13" s="45">
        <v>1.4</v>
      </c>
      <c r="I13" s="22">
        <v>1.38</v>
      </c>
      <c r="J13" s="22">
        <v>1.55</v>
      </c>
      <c r="K13" s="12"/>
      <c r="L13" s="20"/>
      <c r="M13" s="61" t="s">
        <v>138</v>
      </c>
      <c r="N13" s="28" t="str" cm="1">
        <f t="array" aca="1" ref="N13" ca="1">IF(INDIRECT("M" &amp; ROW())="x", INDIRECT("B" &amp; ROW()) &amp; IF(INDIRECT("E" &amp; ROW())="x", " in 2", " in 3"), "")</f>
        <v>Kamil Majchrzak in 3</v>
      </c>
    </row>
    <row r="14" spans="1:14" ht="202.8" x14ac:dyDescent="0.3">
      <c r="A14" s="49"/>
      <c r="B14" s="55" t="s">
        <v>68</v>
      </c>
      <c r="C14" s="49" t="s">
        <v>69</v>
      </c>
      <c r="D14" s="50">
        <v>0.51790000000000003</v>
      </c>
      <c r="E14" s="67" t="s">
        <v>138</v>
      </c>
      <c r="F14" s="49">
        <v>233</v>
      </c>
      <c r="G14" s="49">
        <v>83</v>
      </c>
      <c r="H14" s="49">
        <v>3</v>
      </c>
      <c r="I14" s="22"/>
      <c r="J14" s="22"/>
      <c r="K14" s="63" t="s">
        <v>157</v>
      </c>
      <c r="L14" s="20">
        <v>6</v>
      </c>
      <c r="M14" s="20"/>
      <c r="N14" s="28" t="str" cm="1">
        <f t="array" aca="1" ref="N14" ca="1">IF(INDIRECT("M" &amp; ROW())="x", INDIRECT("B" &amp; ROW()) &amp; IF(INDIRECT("E" &amp; ROW())="x", " in 2", " in 3"), "")</f>
        <v/>
      </c>
    </row>
    <row r="15" spans="1:14" x14ac:dyDescent="0.3">
      <c r="A15" s="45">
        <v>4</v>
      </c>
      <c r="B15" s="54" t="s">
        <v>82</v>
      </c>
      <c r="C15" s="45" t="s">
        <v>83</v>
      </c>
      <c r="D15" s="47">
        <v>0.78520000000000001</v>
      </c>
      <c r="E15" s="48"/>
      <c r="F15" s="45">
        <v>46</v>
      </c>
      <c r="G15" s="45">
        <v>24</v>
      </c>
      <c r="H15" s="45">
        <v>2.3499999046325684</v>
      </c>
      <c r="I15" s="22"/>
      <c r="J15" s="22">
        <v>2</v>
      </c>
      <c r="K15" s="12"/>
      <c r="L15" s="20"/>
      <c r="M15" s="61" t="s">
        <v>138</v>
      </c>
      <c r="N15" s="28" t="str" cm="1">
        <f t="array" aca="1" ref="N15" ca="1">IF(INDIRECT("M" &amp; ROW())="x", INDIRECT("B" &amp; ROW()) &amp; IF(INDIRECT("E" &amp; ROW())="x", " in 2", " in 3"), "")</f>
        <v>Adrian Mannarino in 3</v>
      </c>
    </row>
    <row r="16" spans="1:14" ht="249.6" x14ac:dyDescent="0.3">
      <c r="A16" s="49"/>
      <c r="B16" s="55" t="s">
        <v>84</v>
      </c>
      <c r="C16" s="49" t="s">
        <v>83</v>
      </c>
      <c r="D16" s="50">
        <v>0.21479999999999999</v>
      </c>
      <c r="E16" s="67" t="s">
        <v>138</v>
      </c>
      <c r="F16" s="49">
        <v>24</v>
      </c>
      <c r="G16" s="49">
        <v>19</v>
      </c>
      <c r="H16" s="49">
        <v>1.6449999809265137</v>
      </c>
      <c r="I16" s="22">
        <v>1.87</v>
      </c>
      <c r="J16" s="22">
        <v>2</v>
      </c>
      <c r="K16" s="63" t="s">
        <v>158</v>
      </c>
      <c r="L16" s="20">
        <v>6</v>
      </c>
      <c r="M16" s="20"/>
      <c r="N16" s="28" t="str" cm="1">
        <f t="array" aca="1" ref="N16" ca="1">IF(INDIRECT("M" &amp; ROW())="x", INDIRECT("B" &amp; ROW()) &amp; IF(INDIRECT("E" &amp; ROW())="x", " in 2", " in 3"), "")</f>
        <v/>
      </c>
    </row>
    <row r="17" spans="1:14" x14ac:dyDescent="0.3">
      <c r="A17" s="45">
        <v>5</v>
      </c>
      <c r="B17" s="57" t="s">
        <v>62</v>
      </c>
      <c r="C17" s="45" t="s">
        <v>63</v>
      </c>
      <c r="D17" s="47">
        <v>0.46929999999999999</v>
      </c>
      <c r="E17" s="68" t="s">
        <v>138</v>
      </c>
      <c r="F17" s="45">
        <v>4</v>
      </c>
      <c r="G17" s="45">
        <v>16</v>
      </c>
      <c r="H17" s="45">
        <v>1.36</v>
      </c>
      <c r="I17" s="22">
        <v>1.42</v>
      </c>
      <c r="J17" s="22">
        <v>1.5</v>
      </c>
      <c r="K17" s="12"/>
      <c r="L17" s="20"/>
      <c r="M17" s="61" t="s">
        <v>138</v>
      </c>
      <c r="N17" s="28" t="str" cm="1">
        <f t="array" aca="1" ref="N17" ca="1">IF(INDIRECT("M" &amp; ROW())="x", INDIRECT("B" &amp; ROW()) &amp; IF(INDIRECT("E" &amp; ROW())="x", " in 2", " in 3"), "")</f>
        <v>Felix Auger Aliassime in 2</v>
      </c>
    </row>
    <row r="18" spans="1:14" ht="234" x14ac:dyDescent="0.3">
      <c r="A18" s="49"/>
      <c r="B18" s="55" t="s">
        <v>64</v>
      </c>
      <c r="C18" s="49" t="s">
        <v>65</v>
      </c>
      <c r="D18" s="50">
        <v>0.53069999999999995</v>
      </c>
      <c r="E18" s="51"/>
      <c r="F18" s="49">
        <v>75</v>
      </c>
      <c r="G18" s="49">
        <v>39</v>
      </c>
      <c r="H18" s="49">
        <v>3.2</v>
      </c>
      <c r="I18" s="22"/>
      <c r="J18" s="22"/>
      <c r="K18" s="63" t="s">
        <v>159</v>
      </c>
      <c r="L18" s="20">
        <v>7</v>
      </c>
      <c r="M18" s="20"/>
      <c r="N18" s="28" t="str" cm="1">
        <f t="array" aca="1" ref="N18" ca="1">IF(INDIRECT("M" &amp; ROW())="x", INDIRECT("B" &amp; ROW()) &amp; IF(INDIRECT("E" &amp; ROW())="x", " in 2", " in 3"), "")</f>
        <v/>
      </c>
    </row>
    <row r="19" spans="1:14" x14ac:dyDescent="0.3">
      <c r="A19" s="45">
        <v>6</v>
      </c>
      <c r="B19" s="54" t="s">
        <v>75</v>
      </c>
      <c r="C19" s="45" t="s">
        <v>76</v>
      </c>
      <c r="D19" s="47">
        <v>0.47849999999999998</v>
      </c>
      <c r="E19" s="68" t="s">
        <v>138</v>
      </c>
      <c r="F19" s="45">
        <v>50</v>
      </c>
      <c r="G19" s="45">
        <v>40</v>
      </c>
      <c r="H19" s="45">
        <v>2.1700000762939453</v>
      </c>
      <c r="I19" s="22"/>
      <c r="J19" s="22"/>
      <c r="K19" s="12"/>
      <c r="L19" s="20"/>
      <c r="M19" s="20"/>
      <c r="N19" s="28" t="str" cm="1">
        <f t="array" aca="1" ref="N19" ca="1">IF(INDIRECT("M" &amp; ROW())="x", INDIRECT("B" &amp; ROW()) &amp; IF(INDIRECT("E" &amp; ROW())="x", " in 2", " in 3"), "")</f>
        <v/>
      </c>
    </row>
    <row r="20" spans="1:14" ht="202.8" x14ac:dyDescent="0.3">
      <c r="A20" s="49"/>
      <c r="B20" s="55" t="s">
        <v>77</v>
      </c>
      <c r="C20" s="49" t="s">
        <v>78</v>
      </c>
      <c r="D20" s="50">
        <v>0.52149999999999996</v>
      </c>
      <c r="E20" s="51"/>
      <c r="F20" s="49">
        <v>47</v>
      </c>
      <c r="G20" s="49">
        <v>14</v>
      </c>
      <c r="H20" s="49">
        <v>1.7410000562667847</v>
      </c>
      <c r="I20" s="22">
        <v>1.89</v>
      </c>
      <c r="J20" s="22">
        <v>1.9</v>
      </c>
      <c r="K20" s="63" t="s">
        <v>160</v>
      </c>
      <c r="L20" s="20">
        <v>6.5</v>
      </c>
      <c r="M20" s="61" t="s">
        <v>138</v>
      </c>
      <c r="N20" s="28" t="str" cm="1">
        <f t="array" aca="1" ref="N20" ca="1">IF(INDIRECT("M" &amp; ROW())="x", INDIRECT("B" &amp; ROW()) &amp; IF(INDIRECT("E" &amp; ROW())="x", " in 2", " in 3"), "")</f>
        <v>Marin Cilic in 3</v>
      </c>
    </row>
    <row r="21" spans="1:14" x14ac:dyDescent="0.3">
      <c r="A21" s="45">
        <v>7</v>
      </c>
      <c r="B21" s="57" t="s">
        <v>70</v>
      </c>
      <c r="C21" s="45" t="s">
        <v>71</v>
      </c>
      <c r="D21" s="47">
        <v>0.63790000000000002</v>
      </c>
      <c r="E21" s="68" t="s">
        <v>138</v>
      </c>
      <c r="F21" s="45">
        <v>8</v>
      </c>
      <c r="G21" s="45">
        <v>12</v>
      </c>
      <c r="H21" s="45">
        <v>1.08</v>
      </c>
      <c r="I21" s="22">
        <v>1.1000000000000001</v>
      </c>
      <c r="J21" s="22">
        <v>1.1499999999999999</v>
      </c>
      <c r="K21" s="12"/>
      <c r="L21" s="20"/>
      <c r="M21" s="61" t="s">
        <v>138</v>
      </c>
      <c r="N21" s="28" t="str" cm="1">
        <f t="array" aca="1" ref="N21" ca="1">IF(INDIRECT("M" &amp; ROW())="x", INDIRECT("B" &amp; ROW()) &amp; IF(INDIRECT("E" &amp; ROW())="x", " in 2", " in 3"), "")</f>
        <v>Daniil Medvedev in 2</v>
      </c>
    </row>
    <row r="22" spans="1:14" ht="156" x14ac:dyDescent="0.3">
      <c r="A22" s="49"/>
      <c r="B22" s="55" t="s">
        <v>72</v>
      </c>
      <c r="C22" s="49" t="s">
        <v>73</v>
      </c>
      <c r="D22" s="50">
        <v>0.36209999999999998</v>
      </c>
      <c r="E22" s="51"/>
      <c r="F22" s="49">
        <v>779</v>
      </c>
      <c r="G22" s="49" t="s">
        <v>74</v>
      </c>
      <c r="H22" s="49">
        <v>8</v>
      </c>
      <c r="I22" s="22"/>
      <c r="J22" s="22"/>
      <c r="K22" s="63" t="s">
        <v>161</v>
      </c>
      <c r="L22" s="20">
        <v>7</v>
      </c>
      <c r="M22" s="20"/>
      <c r="N22" s="28" t="str" cm="1">
        <f t="array" aca="1" ref="N22" ca="1">IF(INDIRECT("M" &amp; ROW())="x", INDIRECT("B" &amp; ROW()) &amp; IF(INDIRECT("E" &amp; ROW())="x", " in 2", " in 3"), "")</f>
        <v/>
      </c>
    </row>
    <row r="23" spans="1:14" x14ac:dyDescent="0.3">
      <c r="A23" s="20"/>
      <c r="B23" s="20"/>
      <c r="C23" s="20"/>
      <c r="D23" s="20"/>
      <c r="E23" s="21"/>
      <c r="F23" s="20"/>
      <c r="G23" s="20"/>
      <c r="H23" s="20"/>
      <c r="I23" s="22"/>
      <c r="J23" s="22"/>
      <c r="K23" s="12"/>
      <c r="L23" s="20"/>
      <c r="M23" s="20"/>
      <c r="N23" s="28" t="str" cm="1">
        <f t="array" aca="1" ref="N23" ca="1">IF(INDIRECT("M" &amp; ROW())="x", INDIRECT("B" &amp; ROW()) &amp; IF(INDIRECT("E" &amp; ROW())="x", " in 2", " in 3"), "")</f>
        <v/>
      </c>
    </row>
    <row r="24" spans="1:14" x14ac:dyDescent="0.3">
      <c r="A24" s="20"/>
      <c r="B24" s="20"/>
      <c r="C24" s="20"/>
      <c r="D24" s="20"/>
      <c r="E24" s="21"/>
      <c r="F24" s="20"/>
      <c r="G24" s="20"/>
      <c r="H24" s="20"/>
      <c r="I24" s="22"/>
      <c r="J24" s="22"/>
      <c r="K24" s="12"/>
      <c r="L24" s="20"/>
      <c r="M24" s="20"/>
      <c r="N24" s="28" t="str" cm="1">
        <f t="array" aca="1" ref="N24" ca="1">IF(INDIRECT("M" &amp; ROW())="x", INDIRECT("B" &amp; ROW()) &amp; IF(INDIRECT("E" &amp; ROW())="x", " in 2", " in 3"), "")</f>
        <v/>
      </c>
    </row>
    <row r="25" spans="1:14" x14ac:dyDescent="0.3">
      <c r="A25" s="52" t="s">
        <v>87</v>
      </c>
      <c r="B25" s="53"/>
      <c r="C25" s="53"/>
      <c r="D25" s="53"/>
      <c r="E25" s="53"/>
      <c r="F25" s="53"/>
      <c r="G25" s="53"/>
      <c r="H25" s="53"/>
      <c r="I25" s="22"/>
      <c r="J25" s="22"/>
      <c r="K25" s="12"/>
      <c r="L25" s="20"/>
      <c r="M25" s="20"/>
      <c r="N25" s="28" t="str" cm="1">
        <f t="array" aca="1" ref="N25" ca="1">IF(INDIRECT("M" &amp; ROW())="x", INDIRECT("B" &amp; ROW()) &amp; IF(INDIRECT("E" &amp; ROW())="x", " in 2", " in 3"), "")</f>
        <v/>
      </c>
    </row>
    <row r="26" spans="1:14" x14ac:dyDescent="0.3">
      <c r="A26" s="20"/>
      <c r="B26" s="20"/>
      <c r="C26" s="20"/>
      <c r="D26" s="13" t="s">
        <v>6</v>
      </c>
      <c r="E26" s="13" t="s">
        <v>7</v>
      </c>
      <c r="F26" s="13" t="s">
        <v>8</v>
      </c>
      <c r="G26" s="13" t="s">
        <v>9</v>
      </c>
      <c r="H26" s="14" t="s">
        <v>10</v>
      </c>
      <c r="I26" s="15" t="s">
        <v>11</v>
      </c>
      <c r="J26" s="15" t="s">
        <v>12</v>
      </c>
      <c r="K26" s="16" t="s">
        <v>13</v>
      </c>
      <c r="L26" s="23" t="s">
        <v>25</v>
      </c>
      <c r="M26" s="24"/>
      <c r="N26" s="27" t="s">
        <v>26</v>
      </c>
    </row>
    <row r="27" spans="1:14" x14ac:dyDescent="0.3">
      <c r="A27" s="45">
        <v>1</v>
      </c>
      <c r="B27" s="54" t="s">
        <v>98</v>
      </c>
      <c r="C27" s="45" t="s">
        <v>69</v>
      </c>
      <c r="D27" s="47">
        <v>0.27829999999999999</v>
      </c>
      <c r="E27" s="48"/>
      <c r="F27" s="45">
        <v>106</v>
      </c>
      <c r="G27" s="45">
        <v>69</v>
      </c>
      <c r="H27" s="45">
        <v>2.9800000190734863</v>
      </c>
      <c r="I27" s="22"/>
      <c r="J27" s="22"/>
      <c r="K27" s="56">
        <v>0.41666666666666669</v>
      </c>
      <c r="L27" s="20"/>
      <c r="M27" s="20"/>
      <c r="N27" s="28" t="str" cm="1">
        <f t="array" aca="1" ref="N27" ca="1">IF(INDIRECT("M" &amp; ROW())="x", INDIRECT("B" &amp; ROW()) &amp; IF(INDIRECT("E" &amp; ROW())="x", " in 2", " in 3"), "")</f>
        <v/>
      </c>
    </row>
    <row r="28" spans="1:14" ht="202.8" x14ac:dyDescent="0.3">
      <c r="A28" s="49"/>
      <c r="B28" s="58" t="s">
        <v>99</v>
      </c>
      <c r="C28" s="49" t="s">
        <v>89</v>
      </c>
      <c r="D28" s="50">
        <v>0.72170000000000001</v>
      </c>
      <c r="E28" s="67" t="s">
        <v>138</v>
      </c>
      <c r="F28" s="49">
        <v>26</v>
      </c>
      <c r="G28" s="49">
        <v>94</v>
      </c>
      <c r="H28" s="49">
        <v>1.4329999685287476</v>
      </c>
      <c r="I28" s="22">
        <v>1.42</v>
      </c>
      <c r="J28" s="22">
        <v>1.45</v>
      </c>
      <c r="K28" s="63" t="s">
        <v>152</v>
      </c>
      <c r="L28" s="20">
        <v>7</v>
      </c>
      <c r="M28" s="61" t="s">
        <v>138</v>
      </c>
      <c r="N28" s="28" t="str" cm="1">
        <f t="array" aca="1" ref="N28" ca="1">IF(INDIRECT("M" &amp; ROW())="x", INDIRECT("B" &amp; ROW()) &amp; IF(INDIRECT("E" &amp; ROW())="x", " in 2", " in 3"), "")</f>
        <v>Frances Tiafoe in 2</v>
      </c>
    </row>
    <row r="29" spans="1:14" x14ac:dyDescent="0.3">
      <c r="A29" s="45">
        <v>2</v>
      </c>
      <c r="B29" s="57" t="s">
        <v>95</v>
      </c>
      <c r="C29" s="45" t="s">
        <v>96</v>
      </c>
      <c r="D29" s="47">
        <v>0.37169999999999997</v>
      </c>
      <c r="E29" s="68" t="s">
        <v>138</v>
      </c>
      <c r="F29" s="45">
        <v>12</v>
      </c>
      <c r="G29" s="45">
        <v>9</v>
      </c>
      <c r="H29" s="45">
        <v>1.2280000448226929</v>
      </c>
      <c r="I29" s="22">
        <v>1.33</v>
      </c>
      <c r="J29" s="22">
        <v>1.45</v>
      </c>
      <c r="K29" s="12"/>
      <c r="L29" s="20"/>
      <c r="M29" s="61" t="s">
        <v>138</v>
      </c>
      <c r="N29" s="28" t="str" cm="1">
        <f t="array" aca="1" ref="N29" ca="1">IF(INDIRECT("M" &amp; ROW())="x", INDIRECT("B" &amp; ROW()) &amp; IF(INDIRECT("E" &amp; ROW())="x", " in 2", " in 3"), "")</f>
        <v>Jiri Lehecka in 2</v>
      </c>
    </row>
    <row r="30" spans="1:14" ht="156" x14ac:dyDescent="0.3">
      <c r="A30" s="49"/>
      <c r="B30" s="55" t="s">
        <v>97</v>
      </c>
      <c r="C30" s="49" t="s">
        <v>69</v>
      </c>
      <c r="D30" s="50">
        <v>0.62829999999999997</v>
      </c>
      <c r="E30" s="51"/>
      <c r="F30" s="49">
        <v>79</v>
      </c>
      <c r="G30" s="49">
        <v>82</v>
      </c>
      <c r="H30" s="49">
        <v>4.5500001907348633</v>
      </c>
      <c r="I30" s="22"/>
      <c r="J30" s="22"/>
      <c r="K30" s="63" t="s">
        <v>153</v>
      </c>
      <c r="L30" s="20">
        <v>7.5</v>
      </c>
      <c r="M30" s="20"/>
      <c r="N30" s="28" t="str" cm="1">
        <f t="array" aca="1" ref="N30" ca="1">IF(INDIRECT("M" &amp; ROW())="x", INDIRECT("B" &amp; ROW()) &amp; IF(INDIRECT("E" &amp; ROW())="x", " in 2", " in 3"), "")</f>
        <v/>
      </c>
    </row>
    <row r="31" spans="1:14" x14ac:dyDescent="0.3">
      <c r="A31" s="45">
        <v>3</v>
      </c>
      <c r="B31" s="54" t="s">
        <v>91</v>
      </c>
      <c r="C31" s="45" t="s">
        <v>92</v>
      </c>
      <c r="D31" s="47">
        <v>0.92459999999999998</v>
      </c>
      <c r="E31" s="48"/>
      <c r="F31" s="45">
        <v>104</v>
      </c>
      <c r="G31" s="45">
        <v>127</v>
      </c>
      <c r="H31" s="45">
        <v>2.369999885559082</v>
      </c>
      <c r="I31" s="22"/>
      <c r="J31" s="22"/>
      <c r="K31" s="12"/>
      <c r="L31" s="20"/>
      <c r="M31" s="20"/>
      <c r="N31" s="28" t="str" cm="1">
        <f t="array" aca="1" ref="N31" ca="1">IF(INDIRECT("M" &amp; ROW())="x", INDIRECT("B" &amp; ROW()) &amp; IF(INDIRECT("E" &amp; ROW())="x", " in 2", " in 3"), "")</f>
        <v/>
      </c>
    </row>
    <row r="32" spans="1:14" ht="187.2" x14ac:dyDescent="0.3">
      <c r="A32" s="49"/>
      <c r="B32" s="58" t="s">
        <v>93</v>
      </c>
      <c r="C32" s="49" t="s">
        <v>69</v>
      </c>
      <c r="D32" s="50">
        <v>7.5399999999999995E-2</v>
      </c>
      <c r="E32" s="67" t="s">
        <v>138</v>
      </c>
      <c r="F32" s="49" t="s">
        <v>94</v>
      </c>
      <c r="G32" s="49" t="s">
        <v>74</v>
      </c>
      <c r="H32" s="49">
        <v>1.6369999647140503</v>
      </c>
      <c r="I32" s="22">
        <v>1.62</v>
      </c>
      <c r="J32" s="22">
        <v>1.6</v>
      </c>
      <c r="K32" s="63" t="s">
        <v>154</v>
      </c>
      <c r="L32" s="20">
        <v>7</v>
      </c>
      <c r="M32" s="61" t="s">
        <v>138</v>
      </c>
      <c r="N32" s="28" t="str" cm="1">
        <f t="array" aca="1" ref="N32" ca="1">IF(INDIRECT("M" &amp; ROW())="x", INDIRECT("B" &amp; ROW()) &amp; IF(INDIRECT("E" &amp; ROW())="x", " in 2", " in 3"), "")</f>
        <v>Nick Kyrgios in 2</v>
      </c>
    </row>
    <row r="33" spans="1:14" x14ac:dyDescent="0.3">
      <c r="A33" s="45">
        <v>4</v>
      </c>
      <c r="B33" s="54" t="s">
        <v>100</v>
      </c>
      <c r="C33" s="45" t="s">
        <v>101</v>
      </c>
      <c r="D33" s="47">
        <v>0.70009999999999994</v>
      </c>
      <c r="E33" s="48"/>
      <c r="F33" s="45">
        <v>58</v>
      </c>
      <c r="G33" s="45">
        <v>76</v>
      </c>
      <c r="H33" s="45">
        <v>3.0299999713897705</v>
      </c>
      <c r="I33" s="65"/>
      <c r="J33" s="65"/>
      <c r="K33" s="60"/>
      <c r="L33" s="61"/>
      <c r="M33" s="61"/>
      <c r="N33" s="28" t="str" cm="1">
        <f t="array" aca="1" ref="N33" ca="1">IF(INDIRECT("M" &amp; ROW())="x", INDIRECT("B" &amp; ROW()) &amp; IF(INDIRECT("E" &amp; ROW())="x", " in 2", " in 3"), "")</f>
        <v/>
      </c>
    </row>
    <row r="34" spans="1:14" ht="171.6" x14ac:dyDescent="0.3">
      <c r="A34" s="49"/>
      <c r="B34" s="58" t="s">
        <v>102</v>
      </c>
      <c r="C34" s="49" t="s">
        <v>89</v>
      </c>
      <c r="D34" s="50">
        <v>0.2999</v>
      </c>
      <c r="E34" s="51" t="s">
        <v>138</v>
      </c>
      <c r="F34" s="49">
        <v>9</v>
      </c>
      <c r="G34" s="49">
        <v>3</v>
      </c>
      <c r="H34" s="49">
        <v>1.4199999570846558</v>
      </c>
      <c r="I34" s="65">
        <v>1.44</v>
      </c>
      <c r="J34" s="65">
        <v>1.55</v>
      </c>
      <c r="K34" s="63" t="s">
        <v>151</v>
      </c>
      <c r="L34" s="61">
        <v>7</v>
      </c>
      <c r="M34" s="61" t="s">
        <v>138</v>
      </c>
      <c r="N34" s="28" t="str" cm="1">
        <f t="array" aca="1" ref="N34" ca="1">IF(INDIRECT("M" &amp; ROW())="x", INDIRECT("B" &amp; ROW()) &amp; IF(INDIRECT("E" &amp; ROW())="x", " in 2", " in 3"), "")</f>
        <v>Taylor Harry Fritz in 2</v>
      </c>
    </row>
    <row r="35" spans="1:14" x14ac:dyDescent="0.3">
      <c r="A35" s="45">
        <v>5</v>
      </c>
      <c r="B35" s="57" t="s">
        <v>88</v>
      </c>
      <c r="C35" s="45" t="s">
        <v>89</v>
      </c>
      <c r="D35" s="47">
        <v>0.3856</v>
      </c>
      <c r="E35" s="68" t="s">
        <v>138</v>
      </c>
      <c r="F35" s="45">
        <v>5</v>
      </c>
      <c r="G35" s="45">
        <v>7</v>
      </c>
      <c r="H35" s="45">
        <v>1.2960000038146973</v>
      </c>
      <c r="I35" s="22">
        <v>1.42</v>
      </c>
      <c r="J35" s="22">
        <v>1.45</v>
      </c>
      <c r="K35" s="12"/>
      <c r="L35" s="20"/>
      <c r="M35" s="61" t="s">
        <v>138</v>
      </c>
      <c r="N35" s="28" t="str" cm="1">
        <f t="array" aca="1" ref="N35" ca="1">IF(INDIRECT("M" &amp; ROW())="x", INDIRECT("B" &amp; ROW()) &amp; IF(INDIRECT("E" &amp; ROW())="x", " in 2", " in 3"), "")</f>
        <v>Ben Shelton in 2</v>
      </c>
    </row>
    <row r="36" spans="1:14" ht="218.4" x14ac:dyDescent="0.3">
      <c r="A36" s="49"/>
      <c r="B36" s="55" t="s">
        <v>90</v>
      </c>
      <c r="C36" s="49" t="s">
        <v>89</v>
      </c>
      <c r="D36" s="50">
        <v>0.61439999999999995</v>
      </c>
      <c r="E36" s="51"/>
      <c r="F36" s="49">
        <v>88</v>
      </c>
      <c r="G36" s="49">
        <v>60</v>
      </c>
      <c r="H36" s="49">
        <v>3.809999942779541</v>
      </c>
      <c r="I36" s="22"/>
      <c r="J36" s="22"/>
      <c r="K36" s="63" t="s">
        <v>155</v>
      </c>
      <c r="L36" s="20">
        <v>7.5</v>
      </c>
      <c r="M36" s="20"/>
      <c r="N36" s="28"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8"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8"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8"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8"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28"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28"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9"/>
    </row>
    <row r="166" spans="1:14" x14ac:dyDescent="0.3">
      <c r="A166" s="9"/>
      <c r="B166" s="9"/>
      <c r="C166" s="9"/>
      <c r="D166" s="9"/>
      <c r="E166" s="10"/>
      <c r="F166" s="9"/>
      <c r="G166" s="9"/>
      <c r="H166" s="9"/>
      <c r="I166" s="11"/>
      <c r="J166" s="11"/>
      <c r="K166" s="12"/>
      <c r="L166" s="9"/>
      <c r="M166" s="9"/>
      <c r="N166" s="29"/>
    </row>
    <row r="167" spans="1:14" x14ac:dyDescent="0.3">
      <c r="A167" s="9"/>
      <c r="B167" s="9"/>
      <c r="C167" s="9"/>
      <c r="D167" s="9"/>
      <c r="E167" s="10"/>
      <c r="F167" s="9"/>
      <c r="G167" s="9"/>
      <c r="H167" s="9"/>
      <c r="I167" s="11"/>
      <c r="J167" s="11"/>
      <c r="K167" s="12"/>
      <c r="L167" s="9"/>
      <c r="M167" s="9"/>
      <c r="N167" s="29"/>
    </row>
    <row r="168" spans="1:14" x14ac:dyDescent="0.3">
      <c r="A168" s="9"/>
      <c r="B168" s="9"/>
      <c r="C168" s="9"/>
      <c r="D168" s="9"/>
      <c r="E168" s="10"/>
      <c r="F168" s="9"/>
      <c r="G168" s="9"/>
      <c r="H168" s="9"/>
      <c r="I168" s="11"/>
      <c r="J168" s="11"/>
      <c r="K168" s="12"/>
      <c r="L168" s="9"/>
      <c r="M168" s="9"/>
      <c r="N168" s="29"/>
    </row>
    <row r="169" spans="1:14" x14ac:dyDescent="0.3">
      <c r="A169" s="9"/>
      <c r="B169" s="9"/>
      <c r="C169" s="9"/>
      <c r="D169" s="9"/>
      <c r="E169" s="10"/>
      <c r="F169" s="9"/>
      <c r="G169" s="9"/>
      <c r="H169" s="9"/>
      <c r="I169" s="11"/>
      <c r="J169" s="11"/>
      <c r="K169" s="12"/>
      <c r="L169" s="9"/>
      <c r="M169" s="9"/>
      <c r="N169" s="29"/>
    </row>
    <row r="170" spans="1:14" x14ac:dyDescent="0.3">
      <c r="A170" s="9"/>
      <c r="B170" s="9"/>
      <c r="C170" s="9"/>
      <c r="D170" s="9"/>
      <c r="E170" s="10"/>
      <c r="F170" s="9"/>
      <c r="G170" s="9"/>
      <c r="H170" s="9"/>
      <c r="I170" s="11"/>
      <c r="J170" s="11"/>
      <c r="K170" s="12"/>
      <c r="L170" s="9"/>
      <c r="M170" s="9"/>
      <c r="N170" s="29"/>
    </row>
    <row r="171" spans="1:14" x14ac:dyDescent="0.3">
      <c r="A171" s="9"/>
      <c r="B171" s="9"/>
      <c r="C171" s="9"/>
      <c r="D171" s="9"/>
      <c r="E171" s="10"/>
      <c r="F171" s="9"/>
      <c r="G171" s="9"/>
      <c r="H171" s="9"/>
      <c r="I171" s="11"/>
      <c r="J171" s="11"/>
      <c r="K171" s="12"/>
      <c r="L171" s="9"/>
      <c r="M171" s="9"/>
      <c r="N171" s="29"/>
    </row>
    <row r="172" spans="1:14" x14ac:dyDescent="0.3">
      <c r="A172" s="9"/>
      <c r="B172" s="9"/>
      <c r="C172" s="9"/>
      <c r="D172" s="9"/>
      <c r="E172" s="10"/>
      <c r="F172" s="9"/>
      <c r="G172" s="9"/>
      <c r="H172" s="9"/>
      <c r="I172" s="11"/>
      <c r="J172" s="11"/>
      <c r="K172" s="12"/>
      <c r="L172" s="9"/>
      <c r="M172" s="9"/>
      <c r="N172" s="29"/>
    </row>
    <row r="173" spans="1:14" x14ac:dyDescent="0.3">
      <c r="A173" s="9"/>
      <c r="B173" s="9"/>
      <c r="C173" s="9"/>
      <c r="D173" s="9"/>
      <c r="E173" s="10"/>
      <c r="F173" s="9"/>
      <c r="G173" s="9"/>
      <c r="H173" s="9"/>
      <c r="I173" s="11"/>
      <c r="J173" s="11"/>
      <c r="K173" s="12"/>
      <c r="L173" s="9"/>
      <c r="M173" s="9"/>
      <c r="N173" s="29"/>
    </row>
    <row r="174" spans="1:14" x14ac:dyDescent="0.3">
      <c r="A174" s="9"/>
      <c r="B174" s="9"/>
      <c r="C174" s="9"/>
      <c r="D174" s="9"/>
      <c r="E174" s="10"/>
      <c r="F174" s="9"/>
      <c r="G174" s="9"/>
      <c r="H174" s="9"/>
      <c r="I174" s="11"/>
      <c r="J174" s="11"/>
      <c r="K174" s="12"/>
      <c r="L174" s="9"/>
      <c r="M174" s="9"/>
      <c r="N174" s="29"/>
    </row>
    <row r="175" spans="1:14" x14ac:dyDescent="0.3">
      <c r="A175" s="9"/>
      <c r="B175" s="9"/>
      <c r="C175" s="9"/>
      <c r="D175" s="9"/>
      <c r="E175" s="10"/>
      <c r="F175" s="9"/>
      <c r="G175" s="9"/>
      <c r="H175" s="9"/>
      <c r="I175" s="11"/>
      <c r="J175" s="11"/>
      <c r="K175" s="12"/>
      <c r="L175" s="9"/>
      <c r="M175" s="9"/>
      <c r="N175" s="29"/>
    </row>
    <row r="176" spans="1:14" x14ac:dyDescent="0.3">
      <c r="A176" s="9"/>
      <c r="B176" s="9"/>
      <c r="C176" s="9"/>
      <c r="D176" s="9"/>
      <c r="E176" s="10"/>
      <c r="F176" s="9"/>
      <c r="G176" s="9"/>
      <c r="H176" s="9"/>
      <c r="I176" s="11"/>
      <c r="J176" s="11"/>
      <c r="K176" s="12"/>
      <c r="L176" s="9"/>
      <c r="M176" s="9"/>
      <c r="N176" s="29"/>
    </row>
    <row r="177" spans="1:14" x14ac:dyDescent="0.3">
      <c r="A177" s="9"/>
      <c r="B177" s="9"/>
      <c r="C177" s="9"/>
      <c r="D177" s="9"/>
      <c r="E177" s="10"/>
      <c r="F177" s="9"/>
      <c r="G177" s="9"/>
      <c r="H177" s="9"/>
      <c r="I177" s="11"/>
      <c r="J177" s="11"/>
      <c r="K177" s="12"/>
      <c r="L177" s="9"/>
      <c r="M177" s="9"/>
      <c r="N177" s="29"/>
    </row>
    <row r="178" spans="1:14" x14ac:dyDescent="0.3">
      <c r="A178" s="9"/>
      <c r="B178" s="9"/>
      <c r="C178" s="9"/>
      <c r="D178" s="9"/>
      <c r="E178" s="10"/>
      <c r="F178" s="9"/>
      <c r="G178" s="9"/>
      <c r="H178" s="9"/>
      <c r="I178" s="11"/>
      <c r="J178" s="11"/>
      <c r="K178" s="12"/>
      <c r="L178" s="9"/>
      <c r="M178" s="9"/>
      <c r="N178" s="29"/>
    </row>
    <row r="179" spans="1:14" x14ac:dyDescent="0.3">
      <c r="A179" s="9"/>
      <c r="B179" s="9"/>
      <c r="C179" s="9"/>
      <c r="D179" s="9"/>
      <c r="E179" s="10"/>
      <c r="F179" s="9"/>
      <c r="G179" s="9"/>
      <c r="H179" s="9"/>
      <c r="I179" s="11"/>
      <c r="J179" s="11"/>
      <c r="K179" s="12"/>
      <c r="L179" s="9"/>
      <c r="M179" s="9"/>
      <c r="N179" s="29"/>
    </row>
    <row r="180" spans="1:14" x14ac:dyDescent="0.3">
      <c r="A180" s="9"/>
      <c r="B180" s="9"/>
      <c r="C180" s="9"/>
      <c r="D180" s="9"/>
      <c r="E180" s="10"/>
      <c r="F180" s="9"/>
      <c r="G180" s="9"/>
      <c r="H180" s="9"/>
      <c r="I180" s="11"/>
      <c r="J180" s="11"/>
      <c r="K180" s="12"/>
      <c r="L180" s="9"/>
      <c r="M180" s="9"/>
      <c r="N180" s="29"/>
    </row>
    <row r="181" spans="1:14" x14ac:dyDescent="0.3">
      <c r="A181" s="9"/>
      <c r="B181" s="9"/>
      <c r="C181" s="9"/>
      <c r="D181" s="9"/>
      <c r="E181" s="10"/>
      <c r="F181" s="9"/>
      <c r="G181" s="9"/>
      <c r="H181" s="9"/>
      <c r="I181" s="11"/>
      <c r="J181" s="11"/>
      <c r="K181" s="12"/>
      <c r="L181" s="9"/>
      <c r="M181" s="9"/>
      <c r="N181" s="29"/>
    </row>
    <row r="182" spans="1:14" x14ac:dyDescent="0.3">
      <c r="A182" s="9"/>
      <c r="B182" s="9"/>
      <c r="C182" s="9"/>
      <c r="D182" s="9"/>
      <c r="E182" s="10"/>
      <c r="F182" s="9"/>
      <c r="G182" s="9"/>
      <c r="H182" s="9"/>
      <c r="I182" s="11"/>
      <c r="J182" s="11"/>
      <c r="K182" s="12"/>
      <c r="L182" s="9"/>
      <c r="M182" s="9"/>
      <c r="N182" s="29"/>
    </row>
    <row r="183" spans="1:14" x14ac:dyDescent="0.3">
      <c r="A183" s="9"/>
      <c r="B183" s="9"/>
      <c r="C183" s="9"/>
      <c r="D183" s="9"/>
      <c r="E183" s="10"/>
      <c r="F183" s="9"/>
      <c r="G183" s="9"/>
      <c r="H183" s="9"/>
      <c r="I183" s="11"/>
      <c r="J183" s="11"/>
      <c r="K183" s="12"/>
      <c r="L183" s="9"/>
      <c r="M183" s="9"/>
      <c r="N183" s="29"/>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row r="754" spans="1:14" x14ac:dyDescent="0.3">
      <c r="A754" s="9"/>
      <c r="B754" s="9"/>
      <c r="C754" s="9"/>
      <c r="D754" s="9"/>
      <c r="E754" s="10"/>
      <c r="F754" s="9"/>
      <c r="G754" s="9"/>
      <c r="H754" s="9"/>
      <c r="I754" s="11"/>
      <c r="J754" s="11"/>
      <c r="K754" s="12"/>
      <c r="L754" s="9"/>
      <c r="M754" s="9"/>
      <c r="N754" s="29"/>
    </row>
    <row r="755" spans="1:14" x14ac:dyDescent="0.3">
      <c r="A755" s="9"/>
      <c r="B755" s="9"/>
      <c r="C755" s="9"/>
      <c r="D755" s="9"/>
      <c r="E755" s="10"/>
      <c r="F755" s="9"/>
      <c r="G755" s="9"/>
      <c r="H755" s="9"/>
      <c r="I755" s="11"/>
      <c r="J755" s="11"/>
      <c r="K755" s="12"/>
      <c r="L755" s="9"/>
      <c r="M755" s="9"/>
      <c r="N755" s="29"/>
    </row>
    <row r="756" spans="1:14" x14ac:dyDescent="0.3">
      <c r="A756" s="9"/>
      <c r="B756" s="9"/>
      <c r="C756" s="9"/>
      <c r="D756" s="9"/>
      <c r="E756" s="10"/>
      <c r="F756" s="9"/>
      <c r="G756" s="9"/>
      <c r="H756" s="9"/>
      <c r="I756" s="11"/>
      <c r="J756" s="11"/>
      <c r="K756" s="12"/>
      <c r="L756" s="9"/>
      <c r="M756" s="9"/>
      <c r="N756" s="29"/>
    </row>
  </sheetData>
  <sortState xmlns:xlrd2="http://schemas.microsoft.com/office/spreadsheetml/2017/richdata2" ref="A27:H36">
    <sortCondition ref="A27:A36"/>
  </sortState>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7"/>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5" customWidth="1"/>
    <col min="16" max="16384" width="8.88671875" style="1"/>
  </cols>
  <sheetData>
    <row r="2" spans="1:14" x14ac:dyDescent="0.3">
      <c r="K2" s="44" t="s">
        <v>60</v>
      </c>
    </row>
    <row r="3" spans="1:14" x14ac:dyDescent="0.3">
      <c r="K3" s="43" t="s">
        <v>58</v>
      </c>
    </row>
    <row r="4" spans="1:14" x14ac:dyDescent="0.3">
      <c r="K4" s="42" t="s">
        <v>59</v>
      </c>
    </row>
    <row r="5" spans="1:14" x14ac:dyDescent="0.3">
      <c r="E5" s="3"/>
    </row>
    <row r="6" spans="1:14" x14ac:dyDescent="0.3">
      <c r="E6" s="3"/>
      <c r="K6" s="19" t="s">
        <v>24</v>
      </c>
    </row>
    <row r="7" spans="1:14" x14ac:dyDescent="0.3">
      <c r="A7" s="46" t="s">
        <v>103</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45">
        <v>1</v>
      </c>
      <c r="B9" s="59" t="s">
        <v>112</v>
      </c>
      <c r="C9" s="45" t="s">
        <v>109</v>
      </c>
      <c r="D9" s="47">
        <v>0.4924</v>
      </c>
      <c r="E9" s="62" t="s">
        <v>138</v>
      </c>
      <c r="F9" s="45">
        <v>18</v>
      </c>
      <c r="G9" s="45">
        <v>199</v>
      </c>
      <c r="H9" s="45">
        <v>1.7999999523162842</v>
      </c>
      <c r="I9" s="22">
        <v>1.95</v>
      </c>
      <c r="J9" s="22">
        <v>2.1</v>
      </c>
      <c r="K9" s="56">
        <v>0.47916666666666669</v>
      </c>
      <c r="L9" s="20"/>
      <c r="M9" s="20"/>
      <c r="N9" s="28" t="str" cm="1">
        <f t="array" aca="1" ref="N9" ca="1">IF(INDIRECT("M" &amp; ROW())="x", INDIRECT("B" &amp; ROW()) &amp; IF(INDIRECT("E" &amp; ROW())="x", " in 2", " in 3"), "")</f>
        <v/>
      </c>
    </row>
    <row r="10" spans="1:14" ht="234" x14ac:dyDescent="0.3">
      <c r="A10" s="49"/>
      <c r="B10" s="55" t="s">
        <v>113</v>
      </c>
      <c r="C10" s="49" t="s">
        <v>111</v>
      </c>
      <c r="D10" s="50">
        <v>0.50760000000000005</v>
      </c>
      <c r="E10" s="49"/>
      <c r="F10" s="49">
        <v>42</v>
      </c>
      <c r="G10" s="49">
        <v>24</v>
      </c>
      <c r="H10" s="49">
        <v>2.0899999141693115</v>
      </c>
      <c r="I10" s="22"/>
      <c r="J10" s="22">
        <v>1.9</v>
      </c>
      <c r="K10" s="63" t="s">
        <v>139</v>
      </c>
      <c r="L10" s="20">
        <v>7</v>
      </c>
      <c r="M10" s="61" t="s">
        <v>138</v>
      </c>
      <c r="N10" s="28" t="str" cm="1">
        <f t="array" aca="1" ref="N10" ca="1">IF(INDIRECT("M" &amp; ROW())="x", INDIRECT("B" &amp; ROW()) &amp; IF(INDIRECT("E" &amp; ROW())="x", " in 2", " in 3"), "")</f>
        <v>Emma Raducanu in 3</v>
      </c>
    </row>
    <row r="11" spans="1:14" x14ac:dyDescent="0.3">
      <c r="A11" s="45">
        <v>2</v>
      </c>
      <c r="B11" s="54" t="s">
        <v>114</v>
      </c>
      <c r="C11" s="45" t="s">
        <v>111</v>
      </c>
      <c r="D11" s="47">
        <v>0.7157</v>
      </c>
      <c r="E11" s="62" t="s">
        <v>138</v>
      </c>
      <c r="F11" s="45">
        <v>160</v>
      </c>
      <c r="G11" s="45">
        <v>143</v>
      </c>
      <c r="H11" s="45">
        <v>1.91</v>
      </c>
      <c r="I11" s="22"/>
      <c r="J11" s="22"/>
      <c r="K11" s="12"/>
      <c r="L11" s="20"/>
      <c r="M11" s="20"/>
      <c r="N11" s="28" t="str" cm="1">
        <f t="array" aca="1" ref="N11" ca="1">IF(INDIRECT("M" &amp; ROW())="x", INDIRECT("B" &amp; ROW()) &amp; IF(INDIRECT("E" &amp; ROW())="x", " in 2", " in 3"), "")</f>
        <v/>
      </c>
    </row>
    <row r="12" spans="1:14" ht="156" x14ac:dyDescent="0.3">
      <c r="A12" s="49"/>
      <c r="B12" s="55" t="s">
        <v>115</v>
      </c>
      <c r="C12" s="49" t="s">
        <v>116</v>
      </c>
      <c r="D12" s="50">
        <v>0.2843</v>
      </c>
      <c r="E12" s="49"/>
      <c r="F12" s="49">
        <v>78</v>
      </c>
      <c r="G12" s="49">
        <v>33</v>
      </c>
      <c r="H12" s="49">
        <v>1.91</v>
      </c>
      <c r="I12" s="22">
        <v>1.97</v>
      </c>
      <c r="J12" s="22">
        <v>1.95</v>
      </c>
      <c r="K12" s="63" t="s">
        <v>140</v>
      </c>
      <c r="L12" s="20">
        <v>6.5</v>
      </c>
      <c r="M12" s="61" t="s">
        <v>138</v>
      </c>
      <c r="N12" s="28" t="str" cm="1">
        <f t="array" aca="1" ref="N12" ca="1">IF(INDIRECT("M" &amp; ROW())="x", INDIRECT("B" &amp; ROW()) &amp; IF(INDIRECT("E" &amp; ROW())="x", " in 2", " in 3"), "")</f>
        <v>Kamilla Rakhimova in 3</v>
      </c>
    </row>
    <row r="13" spans="1:14" x14ac:dyDescent="0.3">
      <c r="A13" s="45">
        <v>3</v>
      </c>
      <c r="B13" s="57" t="s">
        <v>104</v>
      </c>
      <c r="C13" s="45" t="s">
        <v>105</v>
      </c>
      <c r="D13" s="47">
        <v>0.41760000000000003</v>
      </c>
      <c r="E13" s="45"/>
      <c r="F13" s="45">
        <v>2</v>
      </c>
      <c r="G13" s="45">
        <v>19</v>
      </c>
      <c r="H13" s="45">
        <v>1.2619999647140503</v>
      </c>
      <c r="I13" s="22">
        <v>1.23</v>
      </c>
      <c r="J13" s="22">
        <v>1.4</v>
      </c>
      <c r="K13" s="12"/>
      <c r="L13" s="20"/>
      <c r="M13" s="61" t="s">
        <v>138</v>
      </c>
      <c r="N13" s="28" t="str" cm="1">
        <f t="array" aca="1" ref="N13" ca="1">IF(INDIRECT("M" &amp; ROW())="x", INDIRECT("B" &amp; ROW()) &amp; IF(INDIRECT("E" &amp; ROW())="x", " in 2", " in 3"), "")</f>
        <v>Elena Rybakina in 3</v>
      </c>
    </row>
    <row r="14" spans="1:14" ht="202.8" x14ac:dyDescent="0.3">
      <c r="A14" s="49"/>
      <c r="B14" s="55" t="s">
        <v>106</v>
      </c>
      <c r="C14" s="49" t="s">
        <v>107</v>
      </c>
      <c r="D14" s="50">
        <v>0.58240000000000003</v>
      </c>
      <c r="E14" s="64" t="s">
        <v>138</v>
      </c>
      <c r="F14" s="49">
        <v>52</v>
      </c>
      <c r="G14" s="49">
        <v>6</v>
      </c>
      <c r="H14" s="49">
        <v>4.1399998664855957</v>
      </c>
      <c r="I14" s="22"/>
      <c r="J14" s="22"/>
      <c r="K14" s="63" t="s">
        <v>141</v>
      </c>
      <c r="L14" s="20">
        <v>7</v>
      </c>
      <c r="M14" s="20"/>
      <c r="N14" s="28" t="str" cm="1">
        <f t="array" aca="1" ref="N14" ca="1">IF(INDIRECT("M" &amp; ROW())="x", INDIRECT("B" &amp; ROW()) &amp; IF(INDIRECT("E" &amp; ROW())="x", " in 2", " in 3"), "")</f>
        <v/>
      </c>
    </row>
    <row r="15" spans="1:14" x14ac:dyDescent="0.3">
      <c r="A15" s="45">
        <v>4</v>
      </c>
      <c r="B15" s="54" t="s">
        <v>108</v>
      </c>
      <c r="C15" s="45" t="s">
        <v>109</v>
      </c>
      <c r="D15" s="47">
        <v>0.22969999999999999</v>
      </c>
      <c r="E15" s="62" t="s">
        <v>138</v>
      </c>
      <c r="F15" s="45">
        <v>38</v>
      </c>
      <c r="G15" s="45">
        <v>188</v>
      </c>
      <c r="H15" s="45">
        <v>2.6099998950958252</v>
      </c>
      <c r="I15" s="22"/>
      <c r="J15" s="22"/>
      <c r="K15" s="12"/>
      <c r="L15" s="20"/>
      <c r="M15" s="20"/>
      <c r="N15" s="28" t="str" cm="1">
        <f t="array" aca="1" ref="N15" ca="1">IF(INDIRECT("M" &amp; ROW())="x", INDIRECT("B" &amp; ROW()) &amp; IF(INDIRECT("E" &amp; ROW())="x", " in 2", " in 3"), "")</f>
        <v/>
      </c>
    </row>
    <row r="16" spans="1:14" ht="218.4" x14ac:dyDescent="0.3">
      <c r="A16" s="49"/>
      <c r="B16" s="58" t="s">
        <v>110</v>
      </c>
      <c r="C16" s="49" t="s">
        <v>111</v>
      </c>
      <c r="D16" s="50">
        <v>0.77029999999999998</v>
      </c>
      <c r="E16" s="64"/>
      <c r="F16" s="49">
        <v>73</v>
      </c>
      <c r="G16" s="49">
        <v>45</v>
      </c>
      <c r="H16" s="49">
        <v>1.5379999876022339</v>
      </c>
      <c r="I16" s="22">
        <v>1.49</v>
      </c>
      <c r="J16" s="22">
        <v>1.65</v>
      </c>
      <c r="K16" s="63" t="s">
        <v>142</v>
      </c>
      <c r="L16" s="20">
        <v>7</v>
      </c>
      <c r="M16" s="61" t="s">
        <v>138</v>
      </c>
      <c r="N16" s="28" t="str" cm="1">
        <f t="array" aca="1" ref="N16" ca="1">IF(INDIRECT("M" &amp; ROW())="x", INDIRECT("B" &amp; ROW()) &amp; IF(INDIRECT("E" &amp; ROW())="x", " in 2", " in 3"), "")</f>
        <v>Katie Boulter in 3</v>
      </c>
    </row>
    <row r="17" spans="1:14" x14ac:dyDescent="0.3">
      <c r="A17" s="20"/>
      <c r="B17" s="20"/>
      <c r="C17" s="20"/>
      <c r="D17" s="20"/>
      <c r="E17" s="21"/>
      <c r="F17" s="20"/>
      <c r="G17" s="20"/>
      <c r="H17" s="20"/>
      <c r="I17" s="22"/>
      <c r="J17" s="22"/>
      <c r="K17" s="12"/>
      <c r="L17" s="20"/>
      <c r="M17" s="20"/>
      <c r="N17" s="28" t="str" cm="1">
        <f t="array" aca="1" ref="N17" ca="1">IF(INDIRECT("M" &amp; ROW())="x", INDIRECT("B" &amp; ROW()) &amp; IF(INDIRECT("E" &amp; ROW())="x", " in 2", " in 3"), "")</f>
        <v/>
      </c>
    </row>
    <row r="18" spans="1:14" x14ac:dyDescent="0.3">
      <c r="A18" s="20"/>
      <c r="B18" s="20"/>
      <c r="C18" s="20"/>
      <c r="D18" s="20"/>
      <c r="E18" s="21"/>
      <c r="F18" s="20"/>
      <c r="G18" s="20"/>
      <c r="H18" s="20"/>
      <c r="I18" s="22"/>
      <c r="J18" s="22"/>
      <c r="K18" s="12"/>
      <c r="L18" s="20"/>
      <c r="M18" s="20"/>
      <c r="N18" s="28" t="str" cm="1">
        <f t="array" aca="1" ref="N18" ca="1">IF(INDIRECT("M" &amp; ROW())="x", INDIRECT("B" &amp; ROW()) &amp; IF(INDIRECT("E" &amp; ROW())="x", " in 2", " in 3"), "")</f>
        <v/>
      </c>
    </row>
    <row r="19" spans="1:14" x14ac:dyDescent="0.3">
      <c r="A19" s="52" t="s">
        <v>117</v>
      </c>
      <c r="B19" s="53"/>
      <c r="C19" s="53"/>
      <c r="D19" s="53"/>
      <c r="E19" s="53"/>
      <c r="F19" s="53"/>
      <c r="G19" s="53"/>
      <c r="H19" s="53"/>
      <c r="I19" s="22"/>
      <c r="J19" s="22"/>
      <c r="K19" s="12"/>
      <c r="L19" s="20"/>
      <c r="M19" s="20"/>
      <c r="N19" s="28" t="str" cm="1">
        <f t="array" aca="1" ref="N19" ca="1">IF(INDIRECT("M" &amp; ROW())="x", INDIRECT("B" &amp; ROW()) &amp; IF(INDIRECT("E" &amp; ROW())="x", " in 2", " in 3"), "")</f>
        <v/>
      </c>
    </row>
    <row r="20" spans="1:14" x14ac:dyDescent="0.3">
      <c r="A20" s="20"/>
      <c r="B20" s="20"/>
      <c r="C20" s="20"/>
      <c r="D20" s="13" t="s">
        <v>6</v>
      </c>
      <c r="E20" s="13" t="s">
        <v>7</v>
      </c>
      <c r="F20" s="13" t="s">
        <v>8</v>
      </c>
      <c r="G20" s="13" t="s">
        <v>9</v>
      </c>
      <c r="H20" s="14" t="s">
        <v>10</v>
      </c>
      <c r="I20" s="15" t="s">
        <v>11</v>
      </c>
      <c r="J20" s="15" t="s">
        <v>12</v>
      </c>
      <c r="K20" s="16" t="s">
        <v>13</v>
      </c>
      <c r="L20" s="23" t="s">
        <v>25</v>
      </c>
      <c r="M20" s="24"/>
      <c r="N20" s="27" t="s">
        <v>26</v>
      </c>
    </row>
    <row r="21" spans="1:14" x14ac:dyDescent="0.3">
      <c r="A21" s="45">
        <v>1</v>
      </c>
      <c r="B21" s="54" t="s">
        <v>118</v>
      </c>
      <c r="C21" s="45" t="s">
        <v>89</v>
      </c>
      <c r="D21" s="47">
        <v>0.22120000000000001</v>
      </c>
      <c r="E21" s="45"/>
      <c r="F21" s="45">
        <v>484</v>
      </c>
      <c r="G21" s="45">
        <v>109</v>
      </c>
      <c r="H21" s="45">
        <v>2.2200000286102295</v>
      </c>
      <c r="I21" s="65"/>
      <c r="J21" s="65">
        <v>2</v>
      </c>
      <c r="K21" s="66">
        <v>0.41666666666666669</v>
      </c>
      <c r="L21" s="61"/>
      <c r="M21" s="61" t="s">
        <v>138</v>
      </c>
      <c r="N21" s="28" t="str" cm="1">
        <f t="array" aca="1" ref="N21" ca="1">IF(INDIRECT("M" &amp; ROW())="x", INDIRECT("B" &amp; ROW()) &amp; IF(INDIRECT("E" &amp; ROW())="x", " in 2", " in 3"), "")</f>
        <v>Robin Montgomery in 3</v>
      </c>
    </row>
    <row r="22" spans="1:14" ht="202.8" x14ac:dyDescent="0.3">
      <c r="A22" s="49"/>
      <c r="B22" s="55" t="s">
        <v>119</v>
      </c>
      <c r="C22" s="49" t="s">
        <v>120</v>
      </c>
      <c r="D22" s="50">
        <v>0.77880000000000005</v>
      </c>
      <c r="E22" s="49" t="s">
        <v>138</v>
      </c>
      <c r="F22" s="49">
        <v>202</v>
      </c>
      <c r="G22" s="49">
        <v>47</v>
      </c>
      <c r="H22" s="49">
        <v>1.7139999866485596</v>
      </c>
      <c r="I22" s="65">
        <v>1.69</v>
      </c>
      <c r="J22" s="65">
        <v>2</v>
      </c>
      <c r="K22" s="63" t="s">
        <v>143</v>
      </c>
      <c r="L22" s="61">
        <v>7</v>
      </c>
      <c r="M22" s="61"/>
      <c r="N22" s="28" t="str" cm="1">
        <f t="array" aca="1" ref="N22" ca="1">IF(INDIRECT("M" &amp; ROW())="x", INDIRECT("B" &amp; ROW()) &amp; IF(INDIRECT("E" &amp; ROW())="x", " in 2", " in 3"), "")</f>
        <v/>
      </c>
    </row>
    <row r="23" spans="1:14" x14ac:dyDescent="0.3">
      <c r="A23" s="45">
        <v>2</v>
      </c>
      <c r="B23" s="57" t="s">
        <v>131</v>
      </c>
      <c r="C23" s="45" t="s">
        <v>132</v>
      </c>
      <c r="D23" s="47">
        <v>0.64710000000000001</v>
      </c>
      <c r="E23" s="62" t="s">
        <v>138</v>
      </c>
      <c r="F23" s="45">
        <v>27</v>
      </c>
      <c r="G23" s="45">
        <v>180</v>
      </c>
      <c r="H23" s="45">
        <v>1.44</v>
      </c>
      <c r="I23" s="22">
        <v>1.53</v>
      </c>
      <c r="J23" s="22">
        <v>1.55</v>
      </c>
      <c r="K23" s="12"/>
      <c r="L23" s="20"/>
      <c r="M23" s="61" t="s">
        <v>138</v>
      </c>
      <c r="N23" s="28" t="str" cm="1">
        <f t="array" aca="1" ref="N23" ca="1">IF(INDIRECT("M" &amp; ROW())="x", INDIRECT("B" &amp; ROW()) &amp; IF(INDIRECT("E" &amp; ROW())="x", " in 2", " in 3"), "")</f>
        <v>Anastasia Potapova in 2</v>
      </c>
    </row>
    <row r="24" spans="1:14" ht="156" x14ac:dyDescent="0.3">
      <c r="A24" s="49"/>
      <c r="B24" s="55" t="s">
        <v>133</v>
      </c>
      <c r="C24" s="49" t="s">
        <v>134</v>
      </c>
      <c r="D24" s="50">
        <v>0.35289999999999999</v>
      </c>
      <c r="E24" s="49"/>
      <c r="F24" s="49">
        <v>67</v>
      </c>
      <c r="G24" s="49">
        <v>49</v>
      </c>
      <c r="H24" s="49">
        <v>2.75</v>
      </c>
      <c r="I24" s="22"/>
      <c r="J24" s="22"/>
      <c r="K24" s="63" t="s">
        <v>144</v>
      </c>
      <c r="L24" s="20">
        <v>7</v>
      </c>
      <c r="M24" s="20"/>
      <c r="N24" s="28" t="str" cm="1">
        <f t="array" aca="1" ref="N24" ca="1">IF(INDIRECT("M" &amp; ROW())="x", INDIRECT("B" &amp; ROW()) &amp; IF(INDIRECT("E" &amp; ROW())="x", " in 2", " in 3"), "")</f>
        <v/>
      </c>
    </row>
    <row r="25" spans="1:14" x14ac:dyDescent="0.3">
      <c r="A25" s="45">
        <v>3</v>
      </c>
      <c r="B25" s="54" t="s">
        <v>129</v>
      </c>
      <c r="C25" s="45" t="s">
        <v>109</v>
      </c>
      <c r="D25" s="47">
        <v>0.22220000000000001</v>
      </c>
      <c r="E25" s="45"/>
      <c r="F25" s="45">
        <v>88</v>
      </c>
      <c r="G25" s="45">
        <v>41</v>
      </c>
      <c r="H25" s="45">
        <v>3.9000000953674316</v>
      </c>
      <c r="I25" s="22"/>
      <c r="J25" s="22"/>
      <c r="K25" s="12"/>
      <c r="L25" s="20"/>
      <c r="M25" s="20"/>
      <c r="N25" s="28" t="str" cm="1">
        <f t="array" aca="1" ref="N25" ca="1">IF(INDIRECT("M" &amp; ROW())="x", INDIRECT("B" &amp; ROW()) &amp; IF(INDIRECT("E" &amp; ROW())="x", " in 2", " in 3"), "")</f>
        <v/>
      </c>
    </row>
    <row r="26" spans="1:14" ht="202.8" x14ac:dyDescent="0.3">
      <c r="A26" s="49"/>
      <c r="B26" s="58" t="s">
        <v>130</v>
      </c>
      <c r="C26" s="49" t="s">
        <v>120</v>
      </c>
      <c r="D26" s="50">
        <v>0.77780000000000005</v>
      </c>
      <c r="E26" s="64" t="s">
        <v>138</v>
      </c>
      <c r="F26" s="49">
        <v>22</v>
      </c>
      <c r="G26" s="49">
        <v>12</v>
      </c>
      <c r="H26" s="49">
        <v>1.2869999408721924</v>
      </c>
      <c r="I26" s="22">
        <v>1.31</v>
      </c>
      <c r="J26" s="22">
        <v>1.35</v>
      </c>
      <c r="K26" s="63" t="s">
        <v>145</v>
      </c>
      <c r="L26" s="20">
        <v>7.5</v>
      </c>
      <c r="M26" s="61" t="s">
        <v>138</v>
      </c>
      <c r="N26" s="28" t="str" cm="1">
        <f t="array" aca="1" ref="N26" ca="1">IF(INDIRECT("M" &amp; ROW())="x", INDIRECT("B" &amp; ROW()) &amp; IF(INDIRECT("E" &amp; ROW())="x", " in 2", " in 3"), "")</f>
        <v>Elise Mertens in 2</v>
      </c>
    </row>
    <row r="27" spans="1:14" x14ac:dyDescent="0.3">
      <c r="A27" s="45">
        <v>4</v>
      </c>
      <c r="B27" s="54" t="s">
        <v>135</v>
      </c>
      <c r="C27" s="45" t="s">
        <v>67</v>
      </c>
      <c r="D27" s="47">
        <v>0.36220000000000002</v>
      </c>
      <c r="E27" s="62" t="s">
        <v>138</v>
      </c>
      <c r="F27" s="45">
        <v>60</v>
      </c>
      <c r="G27" s="45">
        <v>68</v>
      </c>
      <c r="H27" s="45">
        <v>1.7869999408721924</v>
      </c>
      <c r="I27" s="22">
        <v>1.92</v>
      </c>
      <c r="J27" s="22">
        <v>1.85</v>
      </c>
      <c r="K27" s="12"/>
      <c r="L27" s="20"/>
      <c r="M27" s="61" t="s">
        <v>138</v>
      </c>
      <c r="N27" s="28" t="str" cm="1">
        <f t="array" aca="1" ref="N27" ca="1">IF(INDIRECT("M" &amp; ROW())="x", INDIRECT("B" &amp; ROW()) &amp; IF(INDIRECT("E" &amp; ROW())="x", " in 2", " in 3"), "")</f>
        <v>Magda Linette in 2</v>
      </c>
    </row>
    <row r="28" spans="1:14" ht="187.2" x14ac:dyDescent="0.3">
      <c r="A28" s="49"/>
      <c r="B28" s="55" t="s">
        <v>136</v>
      </c>
      <c r="C28" s="49" t="s">
        <v>137</v>
      </c>
      <c r="D28" s="50">
        <v>0.63780000000000003</v>
      </c>
      <c r="E28" s="49"/>
      <c r="F28" s="49">
        <v>280</v>
      </c>
      <c r="G28" s="49">
        <v>280</v>
      </c>
      <c r="H28" s="49">
        <v>2.1099998950958252</v>
      </c>
      <c r="I28" s="22"/>
      <c r="J28" s="22"/>
      <c r="K28" s="63" t="s">
        <v>146</v>
      </c>
      <c r="L28" s="20">
        <v>7</v>
      </c>
      <c r="M28" s="20"/>
      <c r="N28" s="28" t="str" cm="1">
        <f t="array" aca="1" ref="N28" ca="1">IF(INDIRECT("M" &amp; ROW())="x", INDIRECT("B" &amp; ROW()) &amp; IF(INDIRECT("E" &amp; ROW())="x", " in 2", " in 3"), "")</f>
        <v/>
      </c>
    </row>
    <row r="29" spans="1:14" x14ac:dyDescent="0.3">
      <c r="A29" s="45">
        <v>5</v>
      </c>
      <c r="B29" s="57" t="s">
        <v>127</v>
      </c>
      <c r="C29" s="45" t="s">
        <v>96</v>
      </c>
      <c r="D29" s="47">
        <v>0.60189999999999999</v>
      </c>
      <c r="E29" s="62" t="s">
        <v>138</v>
      </c>
      <c r="F29" s="45">
        <v>45</v>
      </c>
      <c r="G29" s="45">
        <v>43</v>
      </c>
      <c r="H29" s="45">
        <v>1.25</v>
      </c>
      <c r="I29" s="22">
        <v>1.24</v>
      </c>
      <c r="J29" s="22">
        <v>1.3</v>
      </c>
      <c r="K29" s="12"/>
      <c r="L29" s="20"/>
      <c r="M29" s="61" t="s">
        <v>138</v>
      </c>
      <c r="N29" s="28" t="str" cm="1">
        <f t="array" aca="1" ref="N29" ca="1">IF(INDIRECT("M" &amp; ROW())="x", INDIRECT("B" &amp; ROW()) &amp; IF(INDIRECT("E" &amp; ROW())="x", " in 2", " in 3"), "")</f>
        <v>Barbora Krejcikova in 2</v>
      </c>
    </row>
    <row r="30" spans="1:14" ht="171.6" x14ac:dyDescent="0.3">
      <c r="A30" s="49"/>
      <c r="B30" s="55" t="s">
        <v>128</v>
      </c>
      <c r="C30" s="49" t="s">
        <v>120</v>
      </c>
      <c r="D30" s="50">
        <v>0.39810000000000001</v>
      </c>
      <c r="E30" s="49"/>
      <c r="F30" s="49">
        <v>97</v>
      </c>
      <c r="G30" s="49">
        <v>266</v>
      </c>
      <c r="H30" s="49">
        <v>4</v>
      </c>
      <c r="I30" s="22"/>
      <c r="J30" s="22"/>
      <c r="K30" s="63" t="s">
        <v>147</v>
      </c>
      <c r="L30" s="20">
        <v>7.5</v>
      </c>
      <c r="M30" s="20"/>
      <c r="N30" s="28" t="str" cm="1">
        <f t="array" aca="1" ref="N30" ca="1">IF(INDIRECT("M" &amp; ROW())="x", INDIRECT("B" &amp; ROW()) &amp; IF(INDIRECT("E" &amp; ROW())="x", " in 2", " in 3"), "")</f>
        <v/>
      </c>
    </row>
    <row r="31" spans="1:14" x14ac:dyDescent="0.3">
      <c r="A31" s="45">
        <v>6</v>
      </c>
      <c r="B31" s="54" t="s">
        <v>124</v>
      </c>
      <c r="C31" s="45" t="s">
        <v>69</v>
      </c>
      <c r="D31" s="47">
        <v>1.9E-2</v>
      </c>
      <c r="E31" s="62" t="s">
        <v>138</v>
      </c>
      <c r="F31" s="45">
        <v>109</v>
      </c>
      <c r="G31" s="45">
        <v>88</v>
      </c>
      <c r="H31" s="45">
        <v>2.2999999999999998</v>
      </c>
      <c r="I31" s="22"/>
      <c r="J31" s="22"/>
      <c r="K31" s="12"/>
      <c r="L31" s="20"/>
      <c r="M31" s="20"/>
      <c r="N31" s="28" t="str" cm="1">
        <f t="array" aca="1" ref="N31" ca="1">IF(INDIRECT("M" &amp; ROW())="x", INDIRECT("B" &amp; ROW()) &amp; IF(INDIRECT("E" &amp; ROW())="x", " in 2", " in 3"), "")</f>
        <v/>
      </c>
    </row>
    <row r="32" spans="1:14" ht="234" x14ac:dyDescent="0.3">
      <c r="A32" s="49"/>
      <c r="B32" s="55" t="s">
        <v>125</v>
      </c>
      <c r="C32" s="49" t="s">
        <v>126</v>
      </c>
      <c r="D32" s="50">
        <v>0.98099999999999998</v>
      </c>
      <c r="E32" s="49"/>
      <c r="F32" s="49">
        <v>49</v>
      </c>
      <c r="G32" s="49">
        <v>18</v>
      </c>
      <c r="H32" s="49">
        <v>1.62</v>
      </c>
      <c r="I32" s="22">
        <v>1.73</v>
      </c>
      <c r="J32" s="22">
        <v>1.7</v>
      </c>
      <c r="K32" s="63" t="s">
        <v>148</v>
      </c>
      <c r="L32" s="20">
        <v>7</v>
      </c>
      <c r="M32" s="61" t="s">
        <v>138</v>
      </c>
      <c r="N32" s="28" t="str" cm="1">
        <f t="array" aca="1" ref="N32" ca="1">IF(INDIRECT("M" &amp; ROW())="x", INDIRECT("B" &amp; ROW()) &amp; IF(INDIRECT("E" &amp; ROW())="x", " in 2", " in 3"), "")</f>
        <v>Dayana Yastremska in 3</v>
      </c>
    </row>
    <row r="33" spans="1:14" x14ac:dyDescent="0.3">
      <c r="A33" s="45">
        <v>7</v>
      </c>
      <c r="B33" s="57" t="s">
        <v>121</v>
      </c>
      <c r="C33" s="45" t="s">
        <v>89</v>
      </c>
      <c r="D33" s="47">
        <v>0.40899999999999997</v>
      </c>
      <c r="E33" s="45"/>
      <c r="F33" s="45">
        <v>59</v>
      </c>
      <c r="G33" s="45">
        <v>39</v>
      </c>
      <c r="H33" s="45">
        <v>1.5</v>
      </c>
      <c r="I33" s="22">
        <v>1.45</v>
      </c>
      <c r="J33" s="22">
        <v>1.6</v>
      </c>
      <c r="K33" s="12"/>
      <c r="L33" s="20"/>
      <c r="M33" s="61" t="s">
        <v>138</v>
      </c>
      <c r="N33" s="28" t="str" cm="1">
        <f t="array" aca="1" ref="N33" ca="1">IF(INDIRECT("M" &amp; ROW())="x", INDIRECT("B" &amp; ROW()) &amp; IF(INDIRECT("E" &amp; ROW())="x", " in 2", " in 3"), "")</f>
        <v>Caty McNally in 3</v>
      </c>
    </row>
    <row r="34" spans="1:14" ht="187.2" x14ac:dyDescent="0.3">
      <c r="A34" s="49"/>
      <c r="B34" s="55" t="s">
        <v>122</v>
      </c>
      <c r="C34" s="49" t="s">
        <v>123</v>
      </c>
      <c r="D34" s="50">
        <v>0.59099999999999997</v>
      </c>
      <c r="E34" s="64" t="s">
        <v>138</v>
      </c>
      <c r="F34" s="49">
        <v>56</v>
      </c>
      <c r="G34" s="49">
        <v>23</v>
      </c>
      <c r="H34" s="49">
        <v>2.63</v>
      </c>
      <c r="I34" s="22"/>
      <c r="J34" s="22"/>
      <c r="K34" s="63" t="s">
        <v>149</v>
      </c>
      <c r="L34" s="20">
        <v>7</v>
      </c>
      <c r="M34" s="20"/>
      <c r="N34" s="28"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8"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9"/>
      <c r="C96" s="9"/>
      <c r="D96" s="9"/>
      <c r="E96" s="10"/>
      <c r="F96" s="9"/>
      <c r="G96" s="9"/>
      <c r="H96" s="9"/>
      <c r="I96" s="11"/>
      <c r="J96" s="11"/>
      <c r="K96" s="12"/>
      <c r="L96" s="20"/>
      <c r="M96" s="20"/>
      <c r="N96" s="28" t="str" cm="1">
        <f t="array" aca="1" ref="N96" ca="1">IF(INDIRECT("M" &amp; ROW())="x", INDIRECT("B" &amp; ROW()) &amp; IF(INDIRECT("E" &amp; ROW())="x", " in 2", " in 3"), "")</f>
        <v/>
      </c>
    </row>
    <row r="97" spans="1:14" x14ac:dyDescent="0.3">
      <c r="A97" s="9"/>
      <c r="B97" s="9"/>
      <c r="C97" s="9"/>
      <c r="D97" s="9"/>
      <c r="E97" s="10"/>
      <c r="F97" s="9"/>
      <c r="G97" s="9"/>
      <c r="H97" s="9"/>
      <c r="I97" s="11"/>
      <c r="J97" s="11"/>
      <c r="K97" s="12"/>
      <c r="L97" s="20"/>
      <c r="M97" s="20"/>
      <c r="N97" s="28" t="str" cm="1">
        <f t="array" aca="1" ref="N97" ca="1">IF(INDIRECT("M" &amp; ROW())="x", INDIRECT("B" &amp; ROW()) &amp; IF(INDIRECT("E" &amp; ROW())="x", " in 2", " in 3"), "")</f>
        <v/>
      </c>
    </row>
    <row r="98" spans="1:14" x14ac:dyDescent="0.3">
      <c r="A98" s="9"/>
      <c r="B98" s="9"/>
      <c r="C98" s="9"/>
      <c r="D98" s="9"/>
      <c r="E98" s="10"/>
      <c r="F98" s="9"/>
      <c r="G98" s="9"/>
      <c r="H98" s="9"/>
      <c r="I98" s="11"/>
      <c r="J98" s="11"/>
      <c r="K98" s="12"/>
      <c r="L98" s="20"/>
      <c r="M98" s="20"/>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20"/>
      <c r="M99" s="20"/>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20"/>
      <c r="M100" s="20"/>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20"/>
      <c r="M101" s="20"/>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20"/>
      <c r="M102" s="20"/>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20"/>
      <c r="M103" s="20"/>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9"/>
      <c r="M144" s="9"/>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9"/>
      <c r="M145" s="9"/>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t="str">
        <f t="shared" ref="N272:N301" si="0">SUBSTITUTE(O272, "x",B272)</f>
        <v/>
      </c>
    </row>
    <row r="273" spans="1:14" x14ac:dyDescent="0.3">
      <c r="A273" s="9"/>
      <c r="B273" s="9"/>
      <c r="C273" s="9"/>
      <c r="D273" s="9"/>
      <c r="E273" s="10"/>
      <c r="F273" s="9"/>
      <c r="G273" s="9"/>
      <c r="H273" s="9"/>
      <c r="I273" s="11"/>
      <c r="J273" s="11"/>
      <c r="K273" s="12"/>
      <c r="L273" s="9"/>
      <c r="M273" s="9"/>
      <c r="N273" s="28" t="str">
        <f t="shared" si="0"/>
        <v/>
      </c>
    </row>
    <row r="274" spans="1:14" x14ac:dyDescent="0.3">
      <c r="A274" s="9"/>
      <c r="B274" s="9"/>
      <c r="C274" s="9"/>
      <c r="D274" s="9"/>
      <c r="E274" s="10"/>
      <c r="F274" s="9"/>
      <c r="G274" s="9"/>
      <c r="H274" s="9"/>
      <c r="I274" s="11"/>
      <c r="J274" s="11"/>
      <c r="K274" s="12"/>
      <c r="L274" s="9"/>
      <c r="M274" s="9"/>
      <c r="N274" s="28" t="str">
        <f t="shared" si="0"/>
        <v/>
      </c>
    </row>
    <row r="275" spans="1:14" x14ac:dyDescent="0.3">
      <c r="A275" s="9"/>
      <c r="B275" s="9"/>
      <c r="C275" s="9"/>
      <c r="D275" s="9"/>
      <c r="E275" s="10"/>
      <c r="F275" s="9"/>
      <c r="G275" s="9"/>
      <c r="H275" s="9"/>
      <c r="I275" s="11"/>
      <c r="J275" s="11"/>
      <c r="K275" s="12"/>
      <c r="L275" s="9"/>
      <c r="M275" s="9"/>
      <c r="N275" s="28" t="str">
        <f t="shared" si="0"/>
        <v/>
      </c>
    </row>
    <row r="276" spans="1:14" x14ac:dyDescent="0.3">
      <c r="A276" s="9"/>
      <c r="B276" s="9"/>
      <c r="C276" s="9"/>
      <c r="D276" s="9"/>
      <c r="E276" s="10"/>
      <c r="F276" s="9"/>
      <c r="G276" s="9"/>
      <c r="H276" s="9"/>
      <c r="I276" s="11"/>
      <c r="J276" s="11"/>
      <c r="K276" s="12"/>
      <c r="L276" s="9"/>
      <c r="M276" s="9"/>
      <c r="N276" s="28" t="str">
        <f t="shared" si="0"/>
        <v/>
      </c>
    </row>
    <row r="277" spans="1:14" x14ac:dyDescent="0.3">
      <c r="A277" s="9"/>
      <c r="B277" s="9"/>
      <c r="C277" s="9"/>
      <c r="D277" s="9"/>
      <c r="E277" s="10"/>
      <c r="F277" s="9"/>
      <c r="G277" s="9"/>
      <c r="H277" s="9"/>
      <c r="I277" s="11"/>
      <c r="J277" s="11"/>
      <c r="K277" s="12"/>
      <c r="L277" s="9"/>
      <c r="M277" s="9"/>
      <c r="N277" s="28" t="str">
        <f t="shared" si="0"/>
        <v/>
      </c>
    </row>
    <row r="278" spans="1:14" x14ac:dyDescent="0.3">
      <c r="A278" s="9"/>
      <c r="B278" s="9"/>
      <c r="C278" s="9"/>
      <c r="D278" s="9"/>
      <c r="E278" s="10"/>
      <c r="F278" s="9"/>
      <c r="G278" s="9"/>
      <c r="H278" s="9"/>
      <c r="I278" s="11"/>
      <c r="J278" s="11"/>
      <c r="K278" s="12"/>
      <c r="L278" s="9"/>
      <c r="M278" s="9"/>
      <c r="N278" s="28" t="str">
        <f t="shared" si="0"/>
        <v/>
      </c>
    </row>
    <row r="279" spans="1:14" x14ac:dyDescent="0.3">
      <c r="A279" s="9"/>
      <c r="B279" s="9"/>
      <c r="C279" s="9"/>
      <c r="D279" s="9"/>
      <c r="E279" s="10"/>
      <c r="F279" s="9"/>
      <c r="G279" s="9"/>
      <c r="H279" s="9"/>
      <c r="I279" s="11"/>
      <c r="J279" s="11"/>
      <c r="K279" s="12"/>
      <c r="L279" s="9"/>
      <c r="M279" s="9"/>
      <c r="N279" s="28" t="str">
        <f t="shared" si="0"/>
        <v/>
      </c>
    </row>
    <row r="280" spans="1:14" x14ac:dyDescent="0.3">
      <c r="A280" s="9"/>
      <c r="B280" s="9"/>
      <c r="C280" s="9"/>
      <c r="D280" s="9"/>
      <c r="E280" s="10"/>
      <c r="F280" s="9"/>
      <c r="G280" s="9"/>
      <c r="H280" s="9"/>
      <c r="I280" s="11"/>
      <c r="J280" s="11"/>
      <c r="K280" s="12"/>
      <c r="L280" s="9"/>
      <c r="M280" s="9"/>
      <c r="N280" s="28" t="str">
        <f t="shared" si="0"/>
        <v/>
      </c>
    </row>
    <row r="281" spans="1:14" x14ac:dyDescent="0.3">
      <c r="A281" s="9"/>
      <c r="B281" s="9"/>
      <c r="C281" s="9"/>
      <c r="D281" s="9"/>
      <c r="E281" s="10"/>
      <c r="F281" s="9"/>
      <c r="G281" s="9"/>
      <c r="H281" s="9"/>
      <c r="I281" s="11"/>
      <c r="J281" s="11"/>
      <c r="K281" s="12"/>
      <c r="L281" s="9"/>
      <c r="M281" s="9"/>
      <c r="N281" s="28" t="str">
        <f t="shared" si="0"/>
        <v/>
      </c>
    </row>
    <row r="282" spans="1:14" x14ac:dyDescent="0.3">
      <c r="A282" s="9"/>
      <c r="B282" s="9"/>
      <c r="C282" s="9"/>
      <c r="D282" s="9"/>
      <c r="E282" s="10"/>
      <c r="F282" s="9"/>
      <c r="G282" s="9"/>
      <c r="H282" s="9"/>
      <c r="I282" s="11"/>
      <c r="J282" s="11"/>
      <c r="K282" s="12"/>
      <c r="L282" s="9"/>
      <c r="M282" s="9"/>
      <c r="N282" s="28" t="str">
        <f t="shared" si="0"/>
        <v/>
      </c>
    </row>
    <row r="283" spans="1:14" x14ac:dyDescent="0.3">
      <c r="A283" s="9"/>
      <c r="B283" s="9"/>
      <c r="C283" s="9"/>
      <c r="D283" s="9"/>
      <c r="E283" s="10"/>
      <c r="F283" s="9"/>
      <c r="G283" s="9"/>
      <c r="H283" s="9"/>
      <c r="I283" s="11"/>
      <c r="J283" s="11"/>
      <c r="K283" s="12"/>
      <c r="L283" s="9"/>
      <c r="M283" s="9"/>
      <c r="N283" s="28" t="str">
        <f t="shared" si="0"/>
        <v/>
      </c>
    </row>
    <row r="284" spans="1:14" x14ac:dyDescent="0.3">
      <c r="A284" s="9"/>
      <c r="B284" s="9"/>
      <c r="C284" s="9"/>
      <c r="D284" s="9"/>
      <c r="E284" s="10"/>
      <c r="F284" s="9"/>
      <c r="G284" s="9"/>
      <c r="H284" s="9"/>
      <c r="I284" s="11"/>
      <c r="J284" s="11"/>
      <c r="K284" s="12"/>
      <c r="L284" s="9"/>
      <c r="M284" s="9"/>
      <c r="N284" s="28" t="str">
        <f t="shared" si="0"/>
        <v/>
      </c>
    </row>
    <row r="285" spans="1:14" x14ac:dyDescent="0.3">
      <c r="A285" s="9"/>
      <c r="B285" s="9"/>
      <c r="C285" s="9"/>
      <c r="D285" s="9"/>
      <c r="E285" s="10"/>
      <c r="F285" s="9"/>
      <c r="G285" s="9"/>
      <c r="H285" s="9"/>
      <c r="I285" s="11"/>
      <c r="J285" s="11"/>
      <c r="K285" s="12"/>
      <c r="L285" s="9"/>
      <c r="M285" s="9"/>
      <c r="N285" s="28" t="str">
        <f t="shared" si="0"/>
        <v/>
      </c>
    </row>
    <row r="286" spans="1:14" x14ac:dyDescent="0.3">
      <c r="A286" s="9"/>
      <c r="B286" s="9"/>
      <c r="C286" s="9"/>
      <c r="D286" s="9"/>
      <c r="E286" s="10"/>
      <c r="F286" s="9"/>
      <c r="G286" s="9"/>
      <c r="H286" s="9"/>
      <c r="I286" s="11"/>
      <c r="J286" s="11"/>
      <c r="K286" s="12"/>
      <c r="L286" s="9"/>
      <c r="M286" s="9"/>
      <c r="N286" s="28" t="str">
        <f t="shared" si="0"/>
        <v/>
      </c>
    </row>
    <row r="287" spans="1:14" x14ac:dyDescent="0.3">
      <c r="A287" s="9"/>
      <c r="B287" s="9"/>
      <c r="C287" s="9"/>
      <c r="D287" s="9"/>
      <c r="E287" s="10"/>
      <c r="F287" s="9"/>
      <c r="G287" s="9"/>
      <c r="H287" s="9"/>
      <c r="I287" s="11"/>
      <c r="J287" s="11"/>
      <c r="K287" s="12"/>
      <c r="L287" s="9"/>
      <c r="M287" s="9"/>
      <c r="N287" s="28" t="str">
        <f t="shared" si="0"/>
        <v/>
      </c>
    </row>
    <row r="288" spans="1:14" x14ac:dyDescent="0.3">
      <c r="A288" s="9"/>
      <c r="B288" s="9"/>
      <c r="C288" s="9"/>
      <c r="D288" s="9"/>
      <c r="E288" s="10"/>
      <c r="F288" s="9"/>
      <c r="G288" s="9"/>
      <c r="H288" s="9"/>
      <c r="I288" s="11"/>
      <c r="J288" s="11"/>
      <c r="K288" s="12"/>
      <c r="L288" s="9"/>
      <c r="M288" s="9"/>
      <c r="N288" s="28" t="str">
        <f t="shared" si="0"/>
        <v/>
      </c>
    </row>
    <row r="289" spans="1:14" x14ac:dyDescent="0.3">
      <c r="A289" s="9"/>
      <c r="B289" s="9"/>
      <c r="C289" s="9"/>
      <c r="D289" s="9"/>
      <c r="E289" s="10"/>
      <c r="F289" s="9"/>
      <c r="G289" s="9"/>
      <c r="H289" s="9"/>
      <c r="I289" s="11"/>
      <c r="J289" s="11"/>
      <c r="K289" s="12"/>
      <c r="L289" s="9"/>
      <c r="M289" s="9"/>
      <c r="N289" s="28" t="str">
        <f t="shared" si="0"/>
        <v/>
      </c>
    </row>
    <row r="290" spans="1:14" x14ac:dyDescent="0.3">
      <c r="A290" s="9"/>
      <c r="B290" s="9"/>
      <c r="C290" s="9"/>
      <c r="D290" s="9"/>
      <c r="E290" s="10"/>
      <c r="F290" s="9"/>
      <c r="G290" s="9"/>
      <c r="H290" s="9"/>
      <c r="I290" s="11"/>
      <c r="J290" s="11"/>
      <c r="K290" s="12"/>
      <c r="L290" s="9"/>
      <c r="M290" s="9"/>
      <c r="N290" s="28" t="str">
        <f t="shared" si="0"/>
        <v/>
      </c>
    </row>
    <row r="291" spans="1:14" x14ac:dyDescent="0.3">
      <c r="A291" s="9"/>
      <c r="B291" s="9"/>
      <c r="C291" s="9"/>
      <c r="D291" s="9"/>
      <c r="E291" s="10"/>
      <c r="F291" s="9"/>
      <c r="G291" s="9"/>
      <c r="H291" s="9"/>
      <c r="I291" s="11"/>
      <c r="J291" s="11"/>
      <c r="K291" s="12"/>
      <c r="L291" s="9"/>
      <c r="M291" s="9"/>
      <c r="N291" s="28" t="str">
        <f t="shared" si="0"/>
        <v/>
      </c>
    </row>
    <row r="292" spans="1:14" x14ac:dyDescent="0.3">
      <c r="A292" s="9"/>
      <c r="B292" s="9"/>
      <c r="C292" s="9"/>
      <c r="D292" s="9"/>
      <c r="E292" s="10"/>
      <c r="F292" s="9"/>
      <c r="G292" s="9"/>
      <c r="H292" s="9"/>
      <c r="I292" s="11"/>
      <c r="J292" s="11"/>
      <c r="K292" s="12"/>
      <c r="L292" s="9"/>
      <c r="M292" s="9"/>
      <c r="N292" s="28" t="str">
        <f t="shared" si="0"/>
        <v/>
      </c>
    </row>
    <row r="293" spans="1:14" x14ac:dyDescent="0.3">
      <c r="A293" s="9"/>
      <c r="B293" s="9"/>
      <c r="C293" s="9"/>
      <c r="D293" s="9"/>
      <c r="E293" s="10"/>
      <c r="F293" s="9"/>
      <c r="G293" s="9"/>
      <c r="H293" s="9"/>
      <c r="I293" s="11"/>
      <c r="J293" s="11"/>
      <c r="K293" s="12"/>
      <c r="L293" s="9"/>
      <c r="M293" s="9"/>
      <c r="N293" s="28" t="str">
        <f t="shared" si="0"/>
        <v/>
      </c>
    </row>
    <row r="294" spans="1:14" x14ac:dyDescent="0.3">
      <c r="A294" s="9"/>
      <c r="B294" s="9"/>
      <c r="C294" s="9"/>
      <c r="D294" s="9"/>
      <c r="E294" s="10"/>
      <c r="F294" s="9"/>
      <c r="G294" s="9"/>
      <c r="H294" s="9"/>
      <c r="I294" s="11"/>
      <c r="J294" s="11"/>
      <c r="K294" s="12"/>
      <c r="L294" s="9"/>
      <c r="M294" s="9"/>
      <c r="N294" s="28" t="str">
        <f t="shared" si="0"/>
        <v/>
      </c>
    </row>
    <row r="295" spans="1:14" x14ac:dyDescent="0.3">
      <c r="A295" s="9"/>
      <c r="B295" s="9"/>
      <c r="C295" s="9"/>
      <c r="D295" s="9"/>
      <c r="E295" s="10"/>
      <c r="F295" s="9"/>
      <c r="G295" s="9"/>
      <c r="H295" s="9"/>
      <c r="I295" s="11"/>
      <c r="J295" s="11"/>
      <c r="K295" s="12"/>
      <c r="L295" s="9"/>
      <c r="M295" s="9"/>
      <c r="N295" s="28" t="str">
        <f t="shared" si="0"/>
        <v/>
      </c>
    </row>
    <row r="296" spans="1:14" x14ac:dyDescent="0.3">
      <c r="A296" s="9"/>
      <c r="B296" s="9"/>
      <c r="C296" s="9"/>
      <c r="D296" s="9"/>
      <c r="E296" s="10"/>
      <c r="F296" s="9"/>
      <c r="G296" s="9"/>
      <c r="H296" s="9"/>
      <c r="I296" s="11"/>
      <c r="J296" s="11"/>
      <c r="K296" s="12"/>
      <c r="L296" s="9"/>
      <c r="M296" s="9"/>
      <c r="N296" s="28" t="str">
        <f t="shared" si="0"/>
        <v/>
      </c>
    </row>
    <row r="297" spans="1:14" x14ac:dyDescent="0.3">
      <c r="A297" s="9"/>
      <c r="B297" s="9"/>
      <c r="C297" s="9"/>
      <c r="D297" s="9"/>
      <c r="E297" s="10"/>
      <c r="F297" s="9"/>
      <c r="G297" s="9"/>
      <c r="H297" s="9"/>
      <c r="I297" s="11"/>
      <c r="J297" s="11"/>
      <c r="K297" s="12"/>
      <c r="L297" s="9"/>
      <c r="M297" s="9"/>
      <c r="N297" s="28" t="str">
        <f t="shared" si="0"/>
        <v/>
      </c>
    </row>
    <row r="298" spans="1:14" x14ac:dyDescent="0.3">
      <c r="A298" s="9"/>
      <c r="B298" s="9"/>
      <c r="C298" s="9"/>
      <c r="D298" s="9"/>
      <c r="E298" s="10"/>
      <c r="F298" s="9"/>
      <c r="G298" s="9"/>
      <c r="H298" s="9"/>
      <c r="I298" s="11"/>
      <c r="J298" s="11"/>
      <c r="K298" s="12"/>
      <c r="L298" s="9"/>
      <c r="M298" s="9"/>
      <c r="N298" s="28" t="str">
        <f t="shared" si="0"/>
        <v/>
      </c>
    </row>
    <row r="299" spans="1:14" x14ac:dyDescent="0.3">
      <c r="A299" s="9"/>
      <c r="B299" s="9"/>
      <c r="C299" s="9"/>
      <c r="D299" s="9"/>
      <c r="E299" s="10"/>
      <c r="F299" s="9"/>
      <c r="G299" s="9"/>
      <c r="H299" s="9"/>
      <c r="I299" s="11"/>
      <c r="J299" s="11"/>
      <c r="K299" s="12"/>
      <c r="L299" s="9"/>
      <c r="M299" s="9"/>
      <c r="N299" s="28" t="str">
        <f t="shared" si="0"/>
        <v/>
      </c>
    </row>
    <row r="300" spans="1:14" x14ac:dyDescent="0.3">
      <c r="A300" s="9"/>
      <c r="B300" s="9"/>
      <c r="C300" s="9"/>
      <c r="D300" s="9"/>
      <c r="E300" s="10"/>
      <c r="F300" s="9"/>
      <c r="G300" s="9"/>
      <c r="H300" s="9"/>
      <c r="I300" s="11"/>
      <c r="J300" s="11"/>
      <c r="K300" s="12"/>
      <c r="L300" s="9"/>
      <c r="M300" s="9"/>
      <c r="N300" s="28" t="str">
        <f t="shared" si="0"/>
        <v/>
      </c>
    </row>
    <row r="301" spans="1:14" x14ac:dyDescent="0.3">
      <c r="A301" s="9"/>
      <c r="B301" s="9"/>
      <c r="C301" s="9"/>
      <c r="D301" s="9"/>
      <c r="E301" s="10"/>
      <c r="F301" s="9"/>
      <c r="G301" s="9"/>
      <c r="H301" s="9"/>
      <c r="I301" s="11"/>
      <c r="J301" s="11"/>
      <c r="K301" s="12"/>
      <c r="L301" s="9"/>
      <c r="M301" s="9"/>
      <c r="N301" s="28" t="str">
        <f t="shared" si="0"/>
        <v/>
      </c>
    </row>
    <row r="302" spans="1:14" x14ac:dyDescent="0.3">
      <c r="A302" s="9"/>
      <c r="B302" s="9"/>
      <c r="C302" s="9"/>
      <c r="D302" s="9"/>
      <c r="E302" s="10"/>
      <c r="F302" s="9"/>
      <c r="G302" s="9"/>
      <c r="H302" s="9"/>
      <c r="I302" s="11"/>
      <c r="J302" s="11"/>
      <c r="K302" s="12"/>
      <c r="L302" s="9"/>
      <c r="M302" s="9"/>
      <c r="N302" s="28" t="str">
        <f t="shared" ref="N302:N352" si="1">SUBSTITUTE(O302, "x",B302)</f>
        <v/>
      </c>
    </row>
    <row r="303" spans="1:14" x14ac:dyDescent="0.3">
      <c r="A303" s="9"/>
      <c r="B303" s="9"/>
      <c r="C303" s="9"/>
      <c r="D303" s="9"/>
      <c r="E303" s="10"/>
      <c r="F303" s="9"/>
      <c r="G303" s="9"/>
      <c r="H303" s="9"/>
      <c r="I303" s="11"/>
      <c r="J303" s="11"/>
      <c r="K303" s="12"/>
      <c r="L303" s="9"/>
      <c r="M303" s="9"/>
      <c r="N303" s="28" t="str">
        <f t="shared" si="1"/>
        <v/>
      </c>
    </row>
    <row r="304" spans="1:14" x14ac:dyDescent="0.3">
      <c r="A304" s="9"/>
      <c r="B304" s="9"/>
      <c r="C304" s="9"/>
      <c r="D304" s="9"/>
      <c r="E304" s="10"/>
      <c r="F304" s="9"/>
      <c r="G304" s="9"/>
      <c r="H304" s="9"/>
      <c r="I304" s="11"/>
      <c r="J304" s="11"/>
      <c r="K304" s="12"/>
      <c r="L304" s="9"/>
      <c r="M304" s="9"/>
      <c r="N304" s="28" t="str">
        <f t="shared" si="1"/>
        <v/>
      </c>
    </row>
    <row r="305" spans="1:14" x14ac:dyDescent="0.3">
      <c r="A305" s="9"/>
      <c r="B305" s="9"/>
      <c r="C305" s="9"/>
      <c r="D305" s="9"/>
      <c r="E305" s="10"/>
      <c r="F305" s="9"/>
      <c r="G305" s="9"/>
      <c r="H305" s="9"/>
      <c r="I305" s="11"/>
      <c r="J305" s="11"/>
      <c r="K305" s="12"/>
      <c r="L305" s="9"/>
      <c r="M305" s="9"/>
      <c r="N305" s="28" t="str">
        <f t="shared" si="1"/>
        <v/>
      </c>
    </row>
    <row r="306" spans="1:14" x14ac:dyDescent="0.3">
      <c r="A306" s="9"/>
      <c r="B306" s="9"/>
      <c r="C306" s="9"/>
      <c r="D306" s="9"/>
      <c r="E306" s="10"/>
      <c r="F306" s="9"/>
      <c r="G306" s="9"/>
      <c r="H306" s="9"/>
      <c r="I306" s="11"/>
      <c r="J306" s="11"/>
      <c r="K306" s="12"/>
      <c r="L306" s="9"/>
      <c r="M306" s="9"/>
      <c r="N306" s="28" t="str">
        <f t="shared" si="1"/>
        <v/>
      </c>
    </row>
    <row r="307" spans="1:14" x14ac:dyDescent="0.3">
      <c r="A307" s="9"/>
      <c r="B307" s="9"/>
      <c r="C307" s="9"/>
      <c r="D307" s="9"/>
      <c r="E307" s="10"/>
      <c r="F307" s="9"/>
      <c r="G307" s="9"/>
      <c r="H307" s="9"/>
      <c r="I307" s="11"/>
      <c r="J307" s="11"/>
      <c r="K307" s="12"/>
      <c r="L307" s="9"/>
      <c r="M307" s="9"/>
      <c r="N307" s="28" t="str">
        <f t="shared" si="1"/>
        <v/>
      </c>
    </row>
    <row r="308" spans="1:14" x14ac:dyDescent="0.3">
      <c r="A308" s="9"/>
      <c r="B308" s="9"/>
      <c r="C308" s="9"/>
      <c r="D308" s="9"/>
      <c r="E308" s="10"/>
      <c r="F308" s="9"/>
      <c r="G308" s="9"/>
      <c r="H308" s="9"/>
      <c r="I308" s="11"/>
      <c r="J308" s="11"/>
      <c r="K308" s="12"/>
      <c r="L308" s="9"/>
      <c r="M308" s="9"/>
      <c r="N308" s="28" t="str">
        <f t="shared" si="1"/>
        <v/>
      </c>
    </row>
    <row r="309" spans="1:14" x14ac:dyDescent="0.3">
      <c r="A309" s="9"/>
      <c r="B309" s="9"/>
      <c r="C309" s="9"/>
      <c r="D309" s="9"/>
      <c r="E309" s="10"/>
      <c r="F309" s="9"/>
      <c r="G309" s="9"/>
      <c r="H309" s="9"/>
      <c r="I309" s="11"/>
      <c r="J309" s="11"/>
      <c r="K309" s="12"/>
      <c r="L309" s="9"/>
      <c r="M309" s="9"/>
      <c r="N309" s="28" t="str">
        <f t="shared" si="1"/>
        <v/>
      </c>
    </row>
    <row r="310" spans="1:14" x14ac:dyDescent="0.3">
      <c r="A310" s="9"/>
      <c r="B310" s="9"/>
      <c r="C310" s="9"/>
      <c r="D310" s="9"/>
      <c r="E310" s="10"/>
      <c r="F310" s="9"/>
      <c r="G310" s="9"/>
      <c r="H310" s="9"/>
      <c r="I310" s="11"/>
      <c r="J310" s="11"/>
      <c r="K310" s="12"/>
      <c r="L310" s="9"/>
      <c r="M310" s="9"/>
      <c r="N310" s="28" t="str">
        <f t="shared" si="1"/>
        <v/>
      </c>
    </row>
    <row r="311" spans="1:14" x14ac:dyDescent="0.3">
      <c r="A311" s="9"/>
      <c r="B311" s="9"/>
      <c r="C311" s="9"/>
      <c r="D311" s="9"/>
      <c r="E311" s="10"/>
      <c r="F311" s="9"/>
      <c r="G311" s="9"/>
      <c r="H311" s="9"/>
      <c r="I311" s="11"/>
      <c r="J311" s="11"/>
      <c r="K311" s="12"/>
      <c r="L311" s="9"/>
      <c r="M311" s="9"/>
      <c r="N311" s="28" t="str">
        <f t="shared" si="1"/>
        <v/>
      </c>
    </row>
    <row r="312" spans="1:14" x14ac:dyDescent="0.3">
      <c r="A312" s="9"/>
      <c r="B312" s="9"/>
      <c r="C312" s="9"/>
      <c r="D312" s="9"/>
      <c r="E312" s="10"/>
      <c r="F312" s="9"/>
      <c r="G312" s="9"/>
      <c r="H312" s="9"/>
      <c r="I312" s="11"/>
      <c r="J312" s="11"/>
      <c r="K312" s="12"/>
      <c r="L312" s="9"/>
      <c r="M312" s="9"/>
      <c r="N312" s="28" t="str">
        <f t="shared" si="1"/>
        <v/>
      </c>
    </row>
    <row r="313" spans="1:14" x14ac:dyDescent="0.3">
      <c r="A313" s="9"/>
      <c r="B313" s="9"/>
      <c r="C313" s="9"/>
      <c r="D313" s="9"/>
      <c r="E313" s="10"/>
      <c r="F313" s="9"/>
      <c r="G313" s="9"/>
      <c r="H313" s="9"/>
      <c r="I313" s="11"/>
      <c r="J313" s="11"/>
      <c r="K313" s="12"/>
      <c r="L313" s="9"/>
      <c r="M313" s="9"/>
      <c r="N313" s="28" t="str">
        <f t="shared" si="1"/>
        <v/>
      </c>
    </row>
    <row r="314" spans="1:14" x14ac:dyDescent="0.3">
      <c r="A314" s="9"/>
      <c r="B314" s="9"/>
      <c r="C314" s="9"/>
      <c r="D314" s="9"/>
      <c r="E314" s="10"/>
      <c r="F314" s="9"/>
      <c r="G314" s="9"/>
      <c r="H314" s="9"/>
      <c r="I314" s="11"/>
      <c r="J314" s="11"/>
      <c r="K314" s="12"/>
      <c r="L314" s="9"/>
      <c r="M314" s="9"/>
      <c r="N314" s="28" t="str">
        <f t="shared" si="1"/>
        <v/>
      </c>
    </row>
    <row r="315" spans="1:14" x14ac:dyDescent="0.3">
      <c r="A315" s="9"/>
      <c r="B315" s="9"/>
      <c r="C315" s="9"/>
      <c r="D315" s="9"/>
      <c r="E315" s="10"/>
      <c r="F315" s="9"/>
      <c r="G315" s="9"/>
      <c r="H315" s="9"/>
      <c r="I315" s="11"/>
      <c r="J315" s="11"/>
      <c r="K315" s="12"/>
      <c r="L315" s="9"/>
      <c r="M315" s="9"/>
      <c r="N315" s="28" t="str">
        <f t="shared" si="1"/>
        <v/>
      </c>
    </row>
    <row r="316" spans="1:14" x14ac:dyDescent="0.3">
      <c r="A316" s="9"/>
      <c r="B316" s="9"/>
      <c r="C316" s="9"/>
      <c r="D316" s="9"/>
      <c r="E316" s="10"/>
      <c r="F316" s="9"/>
      <c r="G316" s="9"/>
      <c r="H316" s="9"/>
      <c r="I316" s="11"/>
      <c r="J316" s="11"/>
      <c r="K316" s="12"/>
      <c r="L316" s="9"/>
      <c r="M316" s="9"/>
      <c r="N316" s="28" t="str">
        <f t="shared" si="1"/>
        <v/>
      </c>
    </row>
    <row r="317" spans="1:14" x14ac:dyDescent="0.3">
      <c r="A317" s="9"/>
      <c r="B317" s="9"/>
      <c r="C317" s="9"/>
      <c r="D317" s="9"/>
      <c r="E317" s="10"/>
      <c r="F317" s="9"/>
      <c r="G317" s="9"/>
      <c r="H317" s="9"/>
      <c r="I317" s="11"/>
      <c r="J317" s="11"/>
      <c r="K317" s="12"/>
      <c r="L317" s="9"/>
      <c r="M317" s="9"/>
      <c r="N317" s="28" t="str">
        <f t="shared" si="1"/>
        <v/>
      </c>
    </row>
    <row r="318" spans="1:14" x14ac:dyDescent="0.3">
      <c r="A318" s="9"/>
      <c r="B318" s="9"/>
      <c r="C318" s="9"/>
      <c r="D318" s="9"/>
      <c r="E318" s="10"/>
      <c r="F318" s="9"/>
      <c r="G318" s="9"/>
      <c r="H318" s="9"/>
      <c r="I318" s="11"/>
      <c r="J318" s="11"/>
      <c r="K318" s="12"/>
      <c r="L318" s="9"/>
      <c r="M318" s="9"/>
      <c r="N318" s="28" t="str">
        <f t="shared" si="1"/>
        <v/>
      </c>
    </row>
    <row r="319" spans="1:14" x14ac:dyDescent="0.3">
      <c r="A319" s="9"/>
      <c r="B319" s="9"/>
      <c r="C319" s="9"/>
      <c r="D319" s="9"/>
      <c r="E319" s="10"/>
      <c r="F319" s="9"/>
      <c r="G319" s="9"/>
      <c r="H319" s="9"/>
      <c r="I319" s="11"/>
      <c r="J319" s="11"/>
      <c r="K319" s="12"/>
      <c r="L319" s="9"/>
      <c r="M319" s="9"/>
      <c r="N319" s="28" t="str">
        <f t="shared" si="1"/>
        <v/>
      </c>
    </row>
    <row r="320" spans="1:14" x14ac:dyDescent="0.3">
      <c r="A320" s="9"/>
      <c r="B320" s="9"/>
      <c r="C320" s="9"/>
      <c r="D320" s="9"/>
      <c r="E320" s="10"/>
      <c r="F320" s="9"/>
      <c r="G320" s="9"/>
      <c r="H320" s="9"/>
      <c r="I320" s="11"/>
      <c r="J320" s="11"/>
      <c r="K320" s="12"/>
      <c r="L320" s="9"/>
      <c r="M320" s="9"/>
      <c r="N320" s="28" t="str">
        <f t="shared" si="1"/>
        <v/>
      </c>
    </row>
    <row r="321" spans="1:14" x14ac:dyDescent="0.3">
      <c r="A321" s="9"/>
      <c r="B321" s="9"/>
      <c r="C321" s="9"/>
      <c r="D321" s="9"/>
      <c r="E321" s="10"/>
      <c r="F321" s="9"/>
      <c r="G321" s="9"/>
      <c r="H321" s="9"/>
      <c r="I321" s="11"/>
      <c r="J321" s="11"/>
      <c r="K321" s="12"/>
      <c r="L321" s="9"/>
      <c r="M321" s="9"/>
      <c r="N321" s="28" t="str">
        <f t="shared" si="1"/>
        <v/>
      </c>
    </row>
    <row r="322" spans="1:14" x14ac:dyDescent="0.3">
      <c r="A322" s="9"/>
      <c r="B322" s="9"/>
      <c r="C322" s="9"/>
      <c r="D322" s="9"/>
      <c r="E322" s="10"/>
      <c r="F322" s="9"/>
      <c r="G322" s="9"/>
      <c r="H322" s="9"/>
      <c r="I322" s="11"/>
      <c r="J322" s="11"/>
      <c r="K322" s="12"/>
      <c r="L322" s="9"/>
      <c r="M322" s="9"/>
      <c r="N322" s="28" t="str">
        <f t="shared" si="1"/>
        <v/>
      </c>
    </row>
    <row r="323" spans="1:14" x14ac:dyDescent="0.3">
      <c r="A323" s="9"/>
      <c r="B323" s="9"/>
      <c r="C323" s="9"/>
      <c r="D323" s="9"/>
      <c r="E323" s="10"/>
      <c r="F323" s="9"/>
      <c r="G323" s="9"/>
      <c r="H323" s="9"/>
      <c r="I323" s="11"/>
      <c r="J323" s="11"/>
      <c r="K323" s="12"/>
      <c r="L323" s="9"/>
      <c r="M323" s="9"/>
      <c r="N323" s="28" t="str">
        <f t="shared" si="1"/>
        <v/>
      </c>
    </row>
    <row r="324" spans="1:14" x14ac:dyDescent="0.3">
      <c r="A324" s="9"/>
      <c r="B324" s="9"/>
      <c r="C324" s="9"/>
      <c r="D324" s="9"/>
      <c r="E324" s="10"/>
      <c r="F324" s="9"/>
      <c r="G324" s="9"/>
      <c r="H324" s="9"/>
      <c r="I324" s="11"/>
      <c r="J324" s="11"/>
      <c r="K324" s="12"/>
      <c r="L324" s="9"/>
      <c r="M324" s="9"/>
      <c r="N324" s="28" t="str">
        <f t="shared" si="1"/>
        <v/>
      </c>
    </row>
    <row r="325" spans="1:14" x14ac:dyDescent="0.3">
      <c r="A325" s="9"/>
      <c r="B325" s="9"/>
      <c r="C325" s="9"/>
      <c r="D325" s="9"/>
      <c r="E325" s="10"/>
      <c r="F325" s="9"/>
      <c r="G325" s="9"/>
      <c r="H325" s="9"/>
      <c r="I325" s="11"/>
      <c r="J325" s="11"/>
      <c r="K325" s="12"/>
      <c r="L325" s="9"/>
      <c r="M325" s="9"/>
      <c r="N325" s="28" t="str">
        <f t="shared" si="1"/>
        <v/>
      </c>
    </row>
    <row r="326" spans="1:14" x14ac:dyDescent="0.3">
      <c r="A326" s="9"/>
      <c r="B326" s="9"/>
      <c r="C326" s="9"/>
      <c r="D326" s="9"/>
      <c r="E326" s="10"/>
      <c r="F326" s="9"/>
      <c r="G326" s="9"/>
      <c r="H326" s="9"/>
      <c r="I326" s="11"/>
      <c r="J326" s="11"/>
      <c r="K326" s="12"/>
      <c r="L326" s="9"/>
      <c r="M326" s="9"/>
      <c r="N326" s="28" t="str">
        <f t="shared" si="1"/>
        <v/>
      </c>
    </row>
    <row r="327" spans="1:14" x14ac:dyDescent="0.3">
      <c r="A327" s="9"/>
      <c r="B327" s="9"/>
      <c r="C327" s="9"/>
      <c r="D327" s="9"/>
      <c r="E327" s="10"/>
      <c r="F327" s="9"/>
      <c r="G327" s="9"/>
      <c r="H327" s="9"/>
      <c r="I327" s="11"/>
      <c r="J327" s="11"/>
      <c r="K327" s="12"/>
      <c r="L327" s="9"/>
      <c r="M327" s="9"/>
      <c r="N327" s="28" t="str">
        <f t="shared" si="1"/>
        <v/>
      </c>
    </row>
    <row r="328" spans="1:14" x14ac:dyDescent="0.3">
      <c r="A328" s="9"/>
      <c r="B328" s="9"/>
      <c r="C328" s="9"/>
      <c r="D328" s="9"/>
      <c r="E328" s="10"/>
      <c r="F328" s="9"/>
      <c r="G328" s="9"/>
      <c r="H328" s="9"/>
      <c r="I328" s="11"/>
      <c r="J328" s="11"/>
      <c r="K328" s="12"/>
      <c r="L328" s="9"/>
      <c r="M328" s="9"/>
      <c r="N328" s="28" t="str">
        <f t="shared" si="1"/>
        <v/>
      </c>
    </row>
    <row r="329" spans="1:14" x14ac:dyDescent="0.3">
      <c r="A329" s="9"/>
      <c r="B329" s="9"/>
      <c r="C329" s="9"/>
      <c r="D329" s="9"/>
      <c r="E329" s="10"/>
      <c r="F329" s="9"/>
      <c r="G329" s="9"/>
      <c r="H329" s="9"/>
      <c r="I329" s="11"/>
      <c r="J329" s="11"/>
      <c r="K329" s="12"/>
      <c r="L329" s="9"/>
      <c r="M329" s="9"/>
      <c r="N329" s="28" t="str">
        <f t="shared" si="1"/>
        <v/>
      </c>
    </row>
    <row r="330" spans="1:14" x14ac:dyDescent="0.3">
      <c r="A330" s="9"/>
      <c r="B330" s="9"/>
      <c r="C330" s="9"/>
      <c r="D330" s="9"/>
      <c r="E330" s="10"/>
      <c r="F330" s="9"/>
      <c r="G330" s="9"/>
      <c r="H330" s="9"/>
      <c r="I330" s="11"/>
      <c r="J330" s="11"/>
      <c r="K330" s="12"/>
      <c r="L330" s="9"/>
      <c r="M330" s="9"/>
      <c r="N330" s="28" t="str">
        <f t="shared" si="1"/>
        <v/>
      </c>
    </row>
    <row r="331" spans="1:14" x14ac:dyDescent="0.3">
      <c r="A331" s="9"/>
      <c r="B331" s="9"/>
      <c r="C331" s="9"/>
      <c r="D331" s="9"/>
      <c r="E331" s="10"/>
      <c r="F331" s="9"/>
      <c r="G331" s="9"/>
      <c r="H331" s="9"/>
      <c r="I331" s="11"/>
      <c r="J331" s="11"/>
      <c r="K331" s="12"/>
      <c r="L331" s="9"/>
      <c r="M331" s="9"/>
      <c r="N331" s="28" t="str">
        <f t="shared" si="1"/>
        <v/>
      </c>
    </row>
    <row r="332" spans="1:14" x14ac:dyDescent="0.3">
      <c r="A332" s="9"/>
      <c r="B332" s="9"/>
      <c r="C332" s="9"/>
      <c r="D332" s="9"/>
      <c r="E332" s="10"/>
      <c r="F332" s="9"/>
      <c r="G332" s="9"/>
      <c r="H332" s="9"/>
      <c r="I332" s="11"/>
      <c r="J332" s="11"/>
      <c r="K332" s="12"/>
      <c r="L332" s="9"/>
      <c r="M332" s="9"/>
      <c r="N332" s="28" t="str">
        <f t="shared" si="1"/>
        <v/>
      </c>
    </row>
    <row r="333" spans="1:14" x14ac:dyDescent="0.3">
      <c r="A333" s="9"/>
      <c r="B333" s="9"/>
      <c r="C333" s="9"/>
      <c r="D333" s="9"/>
      <c r="E333" s="10"/>
      <c r="F333" s="9"/>
      <c r="G333" s="9"/>
      <c r="H333" s="9"/>
      <c r="I333" s="11"/>
      <c r="J333" s="11"/>
      <c r="K333" s="12"/>
      <c r="L333" s="9"/>
      <c r="M333" s="9"/>
      <c r="N333" s="28" t="str">
        <f t="shared" si="1"/>
        <v/>
      </c>
    </row>
    <row r="334" spans="1:14" x14ac:dyDescent="0.3">
      <c r="A334" s="9"/>
      <c r="B334" s="9"/>
      <c r="C334" s="9"/>
      <c r="D334" s="9"/>
      <c r="E334" s="10"/>
      <c r="F334" s="9"/>
      <c r="G334" s="9"/>
      <c r="H334" s="9"/>
      <c r="I334" s="11"/>
      <c r="J334" s="11"/>
      <c r="K334" s="12"/>
      <c r="L334" s="9"/>
      <c r="M334" s="9"/>
      <c r="N334" s="28" t="str">
        <f t="shared" si="1"/>
        <v/>
      </c>
    </row>
    <row r="335" spans="1:14" x14ac:dyDescent="0.3">
      <c r="A335" s="9"/>
      <c r="B335" s="9"/>
      <c r="C335" s="9"/>
      <c r="D335" s="9"/>
      <c r="E335" s="10"/>
      <c r="F335" s="9"/>
      <c r="G335" s="9"/>
      <c r="H335" s="9"/>
      <c r="I335" s="11"/>
      <c r="J335" s="11"/>
      <c r="K335" s="12"/>
      <c r="L335" s="9"/>
      <c r="M335" s="9"/>
      <c r="N335" s="28" t="str">
        <f t="shared" si="1"/>
        <v/>
      </c>
    </row>
    <row r="336" spans="1:14" x14ac:dyDescent="0.3">
      <c r="A336" s="9"/>
      <c r="B336" s="9"/>
      <c r="C336" s="9"/>
      <c r="D336" s="9"/>
      <c r="E336" s="10"/>
      <c r="F336" s="9"/>
      <c r="G336" s="9"/>
      <c r="H336" s="9"/>
      <c r="I336" s="11"/>
      <c r="J336" s="11"/>
      <c r="K336" s="12"/>
      <c r="L336" s="9"/>
      <c r="M336" s="9"/>
      <c r="N336" s="28" t="str">
        <f t="shared" si="1"/>
        <v/>
      </c>
    </row>
    <row r="337" spans="1:14" x14ac:dyDescent="0.3">
      <c r="A337" s="9"/>
      <c r="B337" s="9"/>
      <c r="C337" s="9"/>
      <c r="D337" s="9"/>
      <c r="E337" s="10"/>
      <c r="F337" s="9"/>
      <c r="G337" s="9"/>
      <c r="H337" s="9"/>
      <c r="I337" s="11"/>
      <c r="J337" s="11"/>
      <c r="K337" s="12"/>
      <c r="L337" s="9"/>
      <c r="M337" s="9"/>
      <c r="N337" s="28" t="str">
        <f t="shared" si="1"/>
        <v/>
      </c>
    </row>
    <row r="338" spans="1:14" x14ac:dyDescent="0.3">
      <c r="A338" s="9"/>
      <c r="B338" s="9"/>
      <c r="C338" s="9"/>
      <c r="D338" s="9"/>
      <c r="E338" s="10"/>
      <c r="F338" s="9"/>
      <c r="G338" s="9"/>
      <c r="H338" s="9"/>
      <c r="I338" s="11"/>
      <c r="J338" s="11"/>
      <c r="K338" s="12"/>
      <c r="L338" s="9"/>
      <c r="M338" s="9"/>
      <c r="N338" s="28" t="str">
        <f t="shared" si="1"/>
        <v/>
      </c>
    </row>
    <row r="339" spans="1:14" x14ac:dyDescent="0.3">
      <c r="A339" s="9"/>
      <c r="B339" s="9"/>
      <c r="C339" s="9"/>
      <c r="D339" s="9"/>
      <c r="E339" s="10"/>
      <c r="F339" s="9"/>
      <c r="G339" s="9"/>
      <c r="H339" s="9"/>
      <c r="I339" s="11"/>
      <c r="J339" s="11"/>
      <c r="K339" s="12"/>
      <c r="L339" s="9"/>
      <c r="M339" s="9"/>
      <c r="N339" s="28" t="str">
        <f t="shared" si="1"/>
        <v/>
      </c>
    </row>
    <row r="340" spans="1:14" x14ac:dyDescent="0.3">
      <c r="A340" s="9"/>
      <c r="B340" s="9"/>
      <c r="C340" s="9"/>
      <c r="D340" s="9"/>
      <c r="E340" s="10"/>
      <c r="F340" s="9"/>
      <c r="G340" s="9"/>
      <c r="H340" s="9"/>
      <c r="I340" s="11"/>
      <c r="J340" s="11"/>
      <c r="K340" s="12"/>
      <c r="L340" s="9"/>
      <c r="M340" s="9"/>
      <c r="N340" s="28" t="str">
        <f t="shared" si="1"/>
        <v/>
      </c>
    </row>
    <row r="341" spans="1:14" x14ac:dyDescent="0.3">
      <c r="A341" s="9"/>
      <c r="B341" s="9"/>
      <c r="C341" s="9"/>
      <c r="D341" s="9"/>
      <c r="E341" s="10"/>
      <c r="F341" s="9"/>
      <c r="G341" s="9"/>
      <c r="H341" s="9"/>
      <c r="I341" s="11"/>
      <c r="J341" s="11"/>
      <c r="K341" s="12"/>
      <c r="L341" s="9"/>
      <c r="M341" s="9"/>
      <c r="N341" s="28" t="str">
        <f t="shared" si="1"/>
        <v/>
      </c>
    </row>
    <row r="342" spans="1:14" x14ac:dyDescent="0.3">
      <c r="A342" s="9"/>
      <c r="B342" s="9"/>
      <c r="C342" s="9"/>
      <c r="D342" s="9"/>
      <c r="E342" s="10"/>
      <c r="F342" s="9"/>
      <c r="G342" s="9"/>
      <c r="H342" s="9"/>
      <c r="I342" s="11"/>
      <c r="J342" s="11"/>
      <c r="K342" s="12"/>
      <c r="L342" s="9"/>
      <c r="M342" s="9"/>
      <c r="N342" s="28" t="str">
        <f t="shared" si="1"/>
        <v/>
      </c>
    </row>
    <row r="343" spans="1:14" x14ac:dyDescent="0.3">
      <c r="A343" s="9"/>
      <c r="B343" s="9"/>
      <c r="C343" s="9"/>
      <c r="D343" s="9"/>
      <c r="E343" s="10"/>
      <c r="F343" s="9"/>
      <c r="G343" s="9"/>
      <c r="H343" s="9"/>
      <c r="I343" s="11"/>
      <c r="J343" s="11"/>
      <c r="K343" s="12"/>
      <c r="L343" s="9"/>
      <c r="M343" s="9"/>
      <c r="N343" s="28" t="str">
        <f t="shared" si="1"/>
        <v/>
      </c>
    </row>
    <row r="344" spans="1:14" x14ac:dyDescent="0.3">
      <c r="A344" s="9"/>
      <c r="B344" s="9"/>
      <c r="C344" s="9"/>
      <c r="D344" s="9"/>
      <c r="E344" s="10"/>
      <c r="F344" s="9"/>
      <c r="G344" s="9"/>
      <c r="H344" s="9"/>
      <c r="I344" s="11"/>
      <c r="J344" s="11"/>
      <c r="K344" s="12"/>
      <c r="L344" s="9"/>
      <c r="M344" s="9"/>
      <c r="N344" s="28" t="str">
        <f t="shared" si="1"/>
        <v/>
      </c>
    </row>
    <row r="345" spans="1:14" x14ac:dyDescent="0.3">
      <c r="A345" s="9"/>
      <c r="B345" s="9"/>
      <c r="C345" s="9"/>
      <c r="D345" s="9"/>
      <c r="E345" s="10"/>
      <c r="F345" s="9"/>
      <c r="G345" s="9"/>
      <c r="H345" s="9"/>
      <c r="I345" s="11"/>
      <c r="J345" s="11"/>
      <c r="K345" s="12"/>
      <c r="L345" s="9"/>
      <c r="M345" s="9"/>
      <c r="N345" s="28" t="str">
        <f t="shared" si="1"/>
        <v/>
      </c>
    </row>
    <row r="346" spans="1:14" x14ac:dyDescent="0.3">
      <c r="A346" s="9"/>
      <c r="B346" s="9"/>
      <c r="C346" s="9"/>
      <c r="D346" s="9"/>
      <c r="E346" s="10"/>
      <c r="F346" s="9"/>
      <c r="G346" s="9"/>
      <c r="H346" s="9"/>
      <c r="I346" s="11"/>
      <c r="J346" s="11"/>
      <c r="K346" s="12"/>
      <c r="L346" s="9"/>
      <c r="M346" s="9"/>
      <c r="N346" s="28" t="str">
        <f t="shared" si="1"/>
        <v/>
      </c>
    </row>
    <row r="347" spans="1:14" x14ac:dyDescent="0.3">
      <c r="A347" s="9"/>
      <c r="B347" s="9"/>
      <c r="C347" s="9"/>
      <c r="D347" s="9"/>
      <c r="E347" s="10"/>
      <c r="F347" s="9"/>
      <c r="G347" s="9"/>
      <c r="H347" s="9"/>
      <c r="I347" s="11"/>
      <c r="J347" s="11"/>
      <c r="K347" s="12"/>
      <c r="L347" s="9"/>
      <c r="M347" s="9"/>
      <c r="N347" s="28" t="str">
        <f t="shared" si="1"/>
        <v/>
      </c>
    </row>
    <row r="348" spans="1:14" x14ac:dyDescent="0.3">
      <c r="A348" s="9"/>
      <c r="B348" s="9"/>
      <c r="C348" s="9"/>
      <c r="D348" s="9"/>
      <c r="E348" s="10"/>
      <c r="F348" s="9"/>
      <c r="G348" s="9"/>
      <c r="H348" s="9"/>
      <c r="I348" s="11"/>
      <c r="J348" s="11"/>
      <c r="K348" s="12"/>
      <c r="L348" s="9"/>
      <c r="M348" s="9"/>
      <c r="N348" s="28" t="str">
        <f t="shared" si="1"/>
        <v/>
      </c>
    </row>
    <row r="349" spans="1:14" x14ac:dyDescent="0.3">
      <c r="A349" s="9"/>
      <c r="B349" s="9"/>
      <c r="C349" s="9"/>
      <c r="D349" s="9"/>
      <c r="E349" s="10"/>
      <c r="F349" s="9"/>
      <c r="G349" s="9"/>
      <c r="H349" s="9"/>
      <c r="I349" s="11"/>
      <c r="J349" s="11"/>
      <c r="K349" s="12"/>
      <c r="L349" s="9"/>
      <c r="M349" s="9"/>
      <c r="N349" s="28" t="str">
        <f t="shared" si="1"/>
        <v/>
      </c>
    </row>
    <row r="350" spans="1:14" x14ac:dyDescent="0.3">
      <c r="A350" s="9"/>
      <c r="B350" s="9"/>
      <c r="C350" s="9"/>
      <c r="D350" s="9"/>
      <c r="E350" s="10"/>
      <c r="F350" s="9"/>
      <c r="G350" s="9"/>
      <c r="H350" s="9"/>
      <c r="I350" s="11"/>
      <c r="J350" s="11"/>
      <c r="K350" s="12"/>
      <c r="L350" s="9"/>
      <c r="M350" s="9"/>
      <c r="N350" s="28" t="str">
        <f t="shared" si="1"/>
        <v/>
      </c>
    </row>
    <row r="351" spans="1:14" x14ac:dyDescent="0.3">
      <c r="A351" s="9"/>
      <c r="B351" s="9"/>
      <c r="C351" s="9"/>
      <c r="D351" s="9"/>
      <c r="E351" s="10"/>
      <c r="F351" s="9"/>
      <c r="G351" s="9"/>
      <c r="H351" s="9"/>
      <c r="I351" s="11"/>
      <c r="J351" s="11"/>
      <c r="K351" s="12"/>
      <c r="L351" s="9"/>
      <c r="M351" s="9"/>
      <c r="N351" s="28" t="str">
        <f t="shared" si="1"/>
        <v/>
      </c>
    </row>
    <row r="352" spans="1:14" x14ac:dyDescent="0.3">
      <c r="A352" s="9"/>
      <c r="B352" s="9"/>
      <c r="C352" s="9"/>
      <c r="D352" s="9"/>
      <c r="E352" s="10"/>
      <c r="F352" s="9"/>
      <c r="G352" s="9"/>
      <c r="H352" s="9"/>
      <c r="I352" s="11"/>
      <c r="J352" s="11"/>
      <c r="K352" s="12"/>
      <c r="L352" s="9"/>
      <c r="M352" s="9"/>
      <c r="N352" s="28" t="str">
        <f t="shared" si="1"/>
        <v/>
      </c>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sheetData>
  <sortState xmlns:xlrd2="http://schemas.microsoft.com/office/spreadsheetml/2017/richdata2" ref="A23:H34">
    <sortCondition ref="A23:A34"/>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18" x14ac:dyDescent="0.35">
      <c r="A14" s="32"/>
      <c r="B14" s="39"/>
    </row>
    <row r="15" spans="1:2" x14ac:dyDescent="0.3">
      <c r="A15" s="31"/>
      <c r="B15" s="38"/>
    </row>
    <row r="16" spans="1:2" ht="36" x14ac:dyDescent="0.3">
      <c r="A16" s="31"/>
      <c r="B16" s="40" t="s">
        <v>41</v>
      </c>
    </row>
    <row r="17" spans="1:2" x14ac:dyDescent="0.3">
      <c r="A17" s="31"/>
      <c r="B17" s="38"/>
    </row>
    <row r="18" spans="1:2" ht="36" x14ac:dyDescent="0.3">
      <c r="A18" s="33" t="s">
        <v>29</v>
      </c>
      <c r="B18" s="41" t="s">
        <v>42</v>
      </c>
    </row>
    <row r="19" spans="1:2" x14ac:dyDescent="0.3">
      <c r="A19" s="31"/>
      <c r="B19" s="38"/>
    </row>
    <row r="20" spans="1:2" ht="18" x14ac:dyDescent="0.3">
      <c r="A20" s="33" t="s">
        <v>30</v>
      </c>
      <c r="B20" s="18" t="s">
        <v>43</v>
      </c>
    </row>
    <row r="21" spans="1:2" ht="18" x14ac:dyDescent="0.3">
      <c r="A21" s="33"/>
      <c r="B21" s="18"/>
    </row>
    <row r="22" spans="1:2" ht="18" x14ac:dyDescent="0.3">
      <c r="A22" s="33" t="s">
        <v>8</v>
      </c>
      <c r="B22" s="18" t="s">
        <v>44</v>
      </c>
    </row>
    <row r="23" spans="1:2" ht="18" x14ac:dyDescent="0.3">
      <c r="A23" s="33"/>
      <c r="B23" s="18"/>
    </row>
    <row r="24" spans="1:2" ht="18" x14ac:dyDescent="0.3">
      <c r="A24" s="33" t="s">
        <v>9</v>
      </c>
      <c r="B24" s="18" t="s">
        <v>45</v>
      </c>
    </row>
    <row r="25" spans="1:2" ht="18" x14ac:dyDescent="0.3">
      <c r="A25" s="33"/>
      <c r="B25" s="18"/>
    </row>
    <row r="26" spans="1:2" ht="18" x14ac:dyDescent="0.3">
      <c r="A26" s="33" t="s">
        <v>31</v>
      </c>
      <c r="B26" s="18" t="s">
        <v>46</v>
      </c>
    </row>
    <row r="27" spans="1:2" ht="18" x14ac:dyDescent="0.3">
      <c r="A27" s="33"/>
      <c r="B27" s="18"/>
    </row>
    <row r="28" spans="1:2" ht="18" x14ac:dyDescent="0.3">
      <c r="A28" s="33" t="s">
        <v>32</v>
      </c>
      <c r="B28" s="18" t="s">
        <v>47</v>
      </c>
    </row>
    <row r="29" spans="1:2" ht="18" x14ac:dyDescent="0.3">
      <c r="A29" s="33"/>
      <c r="B29" s="18"/>
    </row>
    <row r="30" spans="1:2" ht="18" x14ac:dyDescent="0.3">
      <c r="A30" s="33" t="s">
        <v>33</v>
      </c>
      <c r="B30" s="18" t="s">
        <v>48</v>
      </c>
    </row>
    <row r="31" spans="1:2" ht="18" x14ac:dyDescent="0.3">
      <c r="A31" s="33"/>
      <c r="B31" s="18"/>
    </row>
    <row r="32" spans="1:2" ht="18" x14ac:dyDescent="0.3">
      <c r="A32" s="33" t="s">
        <v>34</v>
      </c>
      <c r="B32" s="18" t="s">
        <v>49</v>
      </c>
    </row>
    <row r="33" spans="1:2" ht="18" x14ac:dyDescent="0.3">
      <c r="A33" s="33"/>
      <c r="B33" s="18" t="s">
        <v>14</v>
      </c>
    </row>
    <row r="34" spans="1:2" ht="18" x14ac:dyDescent="0.3">
      <c r="A34" s="33"/>
      <c r="B34" s="18"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50</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51</v>
      </c>
    </row>
    <row r="45" spans="1:2" ht="18" x14ac:dyDescent="0.3">
      <c r="A45" s="34"/>
      <c r="B45" s="41"/>
    </row>
    <row r="46" spans="1:2" ht="54" x14ac:dyDescent="0.3">
      <c r="A46" s="34"/>
      <c r="B46" s="41" t="s">
        <v>17</v>
      </c>
    </row>
    <row r="47" spans="1:2" ht="18" x14ac:dyDescent="0.3">
      <c r="A47" s="34"/>
    </row>
    <row r="48" spans="1:2" ht="18" x14ac:dyDescent="0.3">
      <c r="A48" s="34" t="s">
        <v>8</v>
      </c>
      <c r="B48" s="18" t="s">
        <v>52</v>
      </c>
    </row>
    <row r="49" spans="1:2" ht="18" x14ac:dyDescent="0.3">
      <c r="A49" s="34" t="s">
        <v>35</v>
      </c>
      <c r="B49" s="41" t="s">
        <v>53</v>
      </c>
    </row>
    <row r="50" spans="1:2" ht="18" x14ac:dyDescent="0.3">
      <c r="A50" s="34"/>
    </row>
    <row r="51" spans="1:2" ht="18" x14ac:dyDescent="0.3">
      <c r="A51" s="34" t="s">
        <v>31</v>
      </c>
      <c r="B51" s="18" t="s">
        <v>54</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55</v>
      </c>
    </row>
    <row r="58" spans="1:2" ht="18" x14ac:dyDescent="0.3">
      <c r="A58" s="18"/>
      <c r="B58" s="41"/>
    </row>
    <row r="59" spans="1:2" ht="36" x14ac:dyDescent="0.3">
      <c r="A59" s="18"/>
      <c r="B59" s="41" t="s">
        <v>56</v>
      </c>
    </row>
    <row r="60" spans="1:2" ht="18" x14ac:dyDescent="0.3">
      <c r="A60" s="18"/>
      <c r="B60" s="41"/>
    </row>
    <row r="61" spans="1:2" ht="72" x14ac:dyDescent="0.3">
      <c r="A61" s="18"/>
      <c r="B61" s="41" t="s">
        <v>19</v>
      </c>
    </row>
    <row r="62" spans="1:2" ht="18" x14ac:dyDescent="0.3">
      <c r="A62" s="18"/>
      <c r="B62" s="41"/>
    </row>
    <row r="63" spans="1:2" ht="36" x14ac:dyDescent="0.3">
      <c r="A63" s="30" t="s">
        <v>36</v>
      </c>
      <c r="B63" s="41" t="s">
        <v>57</v>
      </c>
    </row>
    <row r="64" spans="1:2" x14ac:dyDescent="0.3">
      <c r="A64" s="35"/>
    </row>
    <row r="65" spans="1:2" x14ac:dyDescent="0.3">
      <c r="A65" s="35"/>
    </row>
    <row r="66" spans="1:2" ht="18" x14ac:dyDescent="0.3">
      <c r="A66" s="35"/>
      <c r="B66" s="37"/>
    </row>
    <row r="67" spans="1:2" x14ac:dyDescent="0.3">
      <c r="A67" s="35"/>
    </row>
    <row r="68" spans="1:2" ht="36"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8"/>
      <c r="B82" s="41" t="s">
        <v>5</v>
      </c>
    </row>
    <row r="83" spans="1:2" ht="18" x14ac:dyDescent="0.3">
      <c r="A83" s="18"/>
      <c r="B83" s="41"/>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2026-06-11T08:21:56Z</dcterms:modified>
</cp:coreProperties>
</file>