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49CAEF4C-D3A2-4B9C-AA8F-1904405D74F3}" xr6:coauthVersionLast="47" xr6:coauthVersionMax="47" xr10:uidLastSave="{00000000-0000-0000-0000-000000000000}"/>
  <bookViews>
    <workbookView xWindow="-72" yWindow="84" windowWidth="23136" windowHeight="1212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22" i="6" a="1"/>
  <c r="N152" i="1" a="1"/>
  <c r="N154" i="6" a="1"/>
  <c r="N167" i="6" a="1"/>
  <c r="N149" i="6" a="1"/>
  <c r="N177" i="6" a="1"/>
  <c r="N27" i="1" a="1"/>
  <c r="N86" i="6" a="1"/>
  <c r="N118" i="6" a="1"/>
  <c r="N66" i="1" a="1"/>
  <c r="N137" i="1" a="1"/>
  <c r="N129" i="1" a="1"/>
  <c r="N14" i="1" a="1"/>
  <c r="N63" i="1" a="1"/>
  <c r="N44" i="6" a="1"/>
  <c r="N58" i="6" a="1"/>
  <c r="N190" i="6" a="1"/>
  <c r="N146" i="1" a="1"/>
  <c r="N10"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16" i="6"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3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14" i="6" a="1"/>
  <c r="N70" i="6" a="1"/>
  <c r="N9" i="1" a="1"/>
  <c r="N25" i="6" a="1"/>
  <c r="N104" i="1" a="1"/>
  <c r="N18" i="6" a="1"/>
  <c r="N138" i="1" a="1"/>
  <c r="N114" i="6" a="1"/>
  <c r="N26" i="1"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30" i="1" a="1"/>
  <c r="N76" i="1" a="1"/>
  <c r="N78" i="1" a="1"/>
  <c r="N13" i="6" a="1"/>
  <c r="N83" i="1" a="1"/>
  <c r="N121" i="1" a="1"/>
  <c r="N77" i="6" a="1"/>
  <c r="N120" i="6" a="1"/>
  <c r="N31" i="1" a="1"/>
  <c r="N153" i="1" a="1"/>
  <c r="N23" i="6" a="1"/>
  <c r="N11" i="6" a="1"/>
  <c r="N36" i="6" a="1"/>
  <c r="N125" i="1" a="1"/>
  <c r="N111" i="6" a="1"/>
  <c r="N80" i="6" a="1"/>
  <c r="N5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<sst xmlns="http://schemas.openxmlformats.org/spreadsheetml/2006/main" count="226" uniqueCount="136">
  <si>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</si>
  <si>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</si>
  <si>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</si>
  <si>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</si>
  <si>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</si>
  <si>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</si>
  <si>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</si>
  <si>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</si>
  <si>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</si>
  <si>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</si>
  <si>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</si>
  <si>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</si>
  <si>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</si>
  <si>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</si>
  <si>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</si>
  <si>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</si>
  <si>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</si>
  <si>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</si>
  <si>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</si>
  <si>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</si>
  <si>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</si>
  <si>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</si>
  <si>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</si>
  <si>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</si>
  <si>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</si>
  <si>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</si>
  <si>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</si>
  <si>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</si>
  <si>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</si>
  <si>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</si>
  <si>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</si>
  <si>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</si>
  <si>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</si>
  <si>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</si>
  <si>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</si>
  <si>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</si>
  <si>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</si>
  <si>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</si>
  <si>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</si>
  <si>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</si>
  <si>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</si>
  <si>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</si>
  <si>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</si>
  <si>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</si>
  <si>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</si>
  <si>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</si>
  <si>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</si>
  <si>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</si>
  <si>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</si>
  <si>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</si>
  <si>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</si>
  <si>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</si>
  <si>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</si>
  <si>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</si>
  <si>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</si>
  <si>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</si>
  <si>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</si>
  <si>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</si>
  <si>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</si>
  <si>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</si>
  <si>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</si>
  <si>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</si>
  <si>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</si>
  <si>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 xml:space="preserve">Terra Wortmann Open - Halle, World Tour, GER, Grass, 15/06/2026, ˆ2.583M, ATP 500                                                                                                                                                                                                                                                        </t>
  </si>
  <si>
    <t>Alexander Zverev</t>
  </si>
  <si>
    <t>GER</t>
  </si>
  <si>
    <t>Yannick Hanfmann</t>
  </si>
  <si>
    <t>Raphael Collignon</t>
  </si>
  <si>
    <t>BEL</t>
  </si>
  <si>
    <t>Mattia Bellucci</t>
  </si>
  <si>
    <t>ITA</t>
  </si>
  <si>
    <t>Ben Shelton</t>
  </si>
  <si>
    <t>USA</t>
  </si>
  <si>
    <t>Ethan Quinn</t>
  </si>
  <si>
    <t>Fabian Marozsan</t>
  </si>
  <si>
    <t>HUN</t>
  </si>
  <si>
    <t>Taylor Harry Fritz</t>
  </si>
  <si>
    <t xml:space="preserve">HSBC Championships - London, World Tour, GBR, Grass, 15/06/2026, ˆ2.583M, ATP 500                                                                                                                                                                                                                                                        </t>
  </si>
  <si>
    <t>Tommy Paul</t>
  </si>
  <si>
    <t>Botic Van De Zandschulp</t>
  </si>
  <si>
    <t>NED</t>
  </si>
  <si>
    <t>Corentin Moutet</t>
  </si>
  <si>
    <t>FRA</t>
  </si>
  <si>
    <t>Alejandro Davidovich Fokina</t>
  </si>
  <si>
    <t>ESP</t>
  </si>
  <si>
    <t>Hamad Medjedovic</t>
  </si>
  <si>
    <t>SRB</t>
  </si>
  <si>
    <t>Ugo Humbert</t>
  </si>
  <si>
    <t>Rinky Hijikata</t>
  </si>
  <si>
    <t>AUS</t>
  </si>
  <si>
    <t>Jiri Lehecka</t>
  </si>
  <si>
    <t>CZE</t>
  </si>
  <si>
    <t xml:space="preserve">Berlin Tennis Open - Berlin, World Tour, GER, Grass, 15/06/2026, $1.206M, WTA 500                                                                                                                                                                                                                                                        </t>
  </si>
  <si>
    <t>Madison Keys</t>
  </si>
  <si>
    <t>Karolina Muchova</t>
  </si>
  <si>
    <t>Linda Noskova</t>
  </si>
  <si>
    <t>Diane Parry</t>
  </si>
  <si>
    <t>Elina Svitolina</t>
  </si>
  <si>
    <t>UKR</t>
  </si>
  <si>
    <t>Eva Lys</t>
  </si>
  <si>
    <t>Alexandra Eala</t>
  </si>
  <si>
    <t>PHI</t>
  </si>
  <si>
    <t>Elena Rybakina</t>
  </si>
  <si>
    <t>KAZ</t>
  </si>
  <si>
    <t xml:space="preserve">Lexus Nottingham Open - Nottingham, World Tour, GBR, Grass, 15/06/2026, $283K, WTA 250                                                                                                                                                                                                                                                        </t>
  </si>
  <si>
    <t>Karolina Pliskova</t>
  </si>
  <si>
    <t>N/A</t>
  </si>
  <si>
    <t>Caty McNally</t>
  </si>
  <si>
    <t>Marie Bouzkova</t>
  </si>
  <si>
    <t>Hannah Klugman</t>
  </si>
  <si>
    <t>GBR</t>
  </si>
  <si>
    <t>Ann Li</t>
  </si>
  <si>
    <t>Taylah Preston</t>
  </si>
  <si>
    <t>Viktorija Golubic</t>
  </si>
  <si>
    <t>SUI</t>
  </si>
  <si>
    <t>Zeynep Sonmez</t>
  </si>
  <si>
    <t>TUR</t>
  </si>
  <si>
    <t>x</t>
  </si>
  <si>
    <r>
      <t xml:space="preserve">H2H 2-2. Most recent Aug 2023, hard, Noskova in 2. Parry won on clay in June 2023, 3 sets. She won on clay in May 2023, 2 sets. Noskova won indoors in Sep 2022. Grass win %'s favour Parry.
Noskova had an easy win over Zarazua in the 1st round.
She reached the 4th Round at Wimbledon 2025, Semi finals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Quarter finals in Nottingham 2025.
Parry has come through the qual rounds. 2 sets win over Tauson. 
3rd round at Wimbledon 2025. 
12 month grass stats favour Parry overall. 2026 stats on all surfaces favour Noskova.
Noskova has semi final ranking points to defend next week. 
</t>
    </r>
    <r>
      <rPr>
        <b/>
        <sz val="12"/>
        <color theme="1"/>
        <rFont val="Calibri"/>
        <family val="2"/>
        <scheme val="minor"/>
      </rPr>
      <t>Lay Noskova around 1.25 and remove liability at 1.50. Back Noskova around 1.85 to 2.00 and remove liability at 1.50.Chance of 3 sets.</t>
    </r>
  </si>
  <si>
    <t>Next week's Tournaments: Bad Homburg, Eastbourne</t>
  </si>
  <si>
    <t>Next week's Tournaments: Mallorca, Eastbourne</t>
  </si>
  <si>
    <r>
      <t xml:space="preserve">Svitolina 1-0 (Apr 2026, clay, 2 sets). Grass win %'s favour Svitolina. 
Svitolina came through the 1st round when Kalinskaya retired in set 2. 
She reached the 3rd round at Wimbledon 2025. 2nd round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Lys lost in the 1st round last season. 2 sets win over Frech as slight underdog in the 1st round.
2nd round in Wimbledon 2025. 
12 month grass stats are stronger for Svitolina on serve. 2026 stats on all surfaces favour Svitolina overall. 
</t>
    </r>
    <r>
      <rPr>
        <b/>
        <sz val="12"/>
        <color theme="1"/>
        <rFont val="Calibri"/>
        <family val="2"/>
        <scheme val="minor"/>
      </rPr>
      <t>Back Svitolina above 1.70 or if she loses set 1.</t>
    </r>
  </si>
  <si>
    <r>
      <t xml:space="preserve">Keys 3-0. Most recent Aug 2025, hard, 3 sets. Walkover in June 2024. 2 sets win on hard in 2019. Grass win %'s favour Keys.
Keys lost in the 1st round last year. 2 sets win over Wang in the 1st round. 
3rd Round at Wimbledon 2025.
Muchova had a 2 sets win over Zhang in the 1st round. 
She reached the 2nd round in London 2025. 
12 month grass stats favour Muchova on serve (small number of matches for both players).
12 month stats on all surfaces favour Muchova overall.
Chance of 3 sets. 
</t>
    </r>
    <r>
      <rPr>
        <b/>
        <sz val="12"/>
        <color theme="1"/>
        <rFont val="Calibri"/>
        <family val="2"/>
        <scheme val="minor"/>
      </rPr>
      <t xml:space="preserve">Lay Keys around 1.55 and remove liability at 2.00. </t>
    </r>
  </si>
  <si>
    <r>
      <t xml:space="preserve">Rybakina 1-0 (May 2026, clay, 2 sets). Grass win %'s favour Eala.
Eala had a 2 sets win over Vekic in the 1st round.
She reached the 2nd round at Wimbledon 2025. CH title in June 2025. 
Rybakina reached the Quarter final last season. 
3rd round at Wimbledon 2025. 
2026 stats on all surfaces favour Rybakina.
</t>
    </r>
    <r>
      <rPr>
        <b/>
        <sz val="12"/>
        <color theme="1"/>
        <rFont val="Calibri"/>
        <family val="2"/>
        <scheme val="minor"/>
      </rPr>
      <t>Back Rybakina above 1.70 or if she loses set 1.</t>
    </r>
  </si>
  <si>
    <r>
      <t xml:space="preserve">1st meeting. Grass win %'s favour Sonmez.
Golubic has come through the qual rounds. 3 sets win over Kenin in the 1st round.
CH semi in June 2025.
Sonmez has come through the qual rounds. 2 sets win over Fernandez as underdog. 
Quarter final in Hertogenbosch 2026. 3rd round at Wimbledon 2025. 
2026 stats on all surfaces favour Sonmez overall. 
12 month WTA grass stats favour Golubic on serve. Recent results favour Sonmez.
</t>
    </r>
    <r>
      <rPr>
        <b/>
        <sz val="12"/>
        <color theme="1"/>
        <rFont val="Calibri"/>
        <family val="2"/>
        <scheme val="minor"/>
      </rPr>
      <t>Back Sonmez around 2.10 to 2.30 and remove liability at 1.70.</t>
    </r>
  </si>
  <si>
    <r>
      <t xml:space="preserve">1st meeting. Grass win %'s are quite even. 
Bouzkova had a 2 sets win in the 1st round.
2nd round in London 2026. 2nd round at Wimbledon. 
Klugman lost in the 1st round last season. This week, she lost in the qual rounds. 2 sets win over dart in the 1st round as lucky loser. 
Quarter final of the Wimbledon juniors in 2025. 
</t>
    </r>
    <r>
      <rPr>
        <b/>
        <sz val="12"/>
        <color theme="1"/>
        <rFont val="Calibri"/>
        <family val="2"/>
        <scheme val="minor"/>
      </rPr>
      <t>Back Bouzkova above 1.70 or id she loses set 1.</t>
    </r>
  </si>
  <si>
    <r>
      <t xml:space="preserve">1st meeting. Grass win %'s are even. 
Li had a 3 sets win over Blinkova in the 1st round. 
She reached the 2nd round at Wimbledon 2025. 
Preston lost in the qual rounds. 3 sets win over Blinkova in the 1st round as lucky loser. 
CH q final this month. 
2026 stats on all surfaces favour Li on serve. 
12 month grass stats favour Li on serve (only 4 matches each). 12 month hard stats favour Li.
</t>
    </r>
    <r>
      <rPr>
        <b/>
        <sz val="12"/>
        <color theme="1"/>
        <rFont val="Calibri"/>
        <family val="2"/>
        <scheme val="minor"/>
      </rPr>
      <t>Back Li around 1.95 to 2.20 and remove liability at 1.65.</t>
    </r>
  </si>
  <si>
    <r>
      <t xml:space="preserve">Fritz 2-0. Most recent Oct 2025, hard, 3rd set tie break. 4 sets win on hard in 2024. Grass win %'s favour Fritz. 
Marozsan reached the 2nd round last year. 3 sets win over Kecmanovic in the 1st round. 
2nd round at Wimbledon 2025.
Fritz had a 3 sets win over Bergs in the 1st round. 
He reached the Final in Stuttgart 2026, Semi finals at Wimbledon 2025, Title in Eastbourne 2025.
2026 stats on all surfaces favour Fritz. 12 month grass stats favour Fritz. 
</t>
    </r>
    <r>
      <rPr>
        <b/>
        <sz val="12"/>
        <color theme="1"/>
        <rFont val="Calibri"/>
        <family val="2"/>
        <scheme val="minor"/>
      </rPr>
      <t>Back Fritz above 1.70 or if he loses set 1.</t>
    </r>
  </si>
  <si>
    <r>
      <t xml:space="preserve">Shelton 1-0 (Nov 2022, indoors, 2 sets). Grass win %'s favour Shelton.
Shelton had a 2 sets win over Sonego in the 1st round. 
He won the Title in Stuttgart 2026, Quarter finals at Wimbledon 2025.
Quinn lost in the qual round last season. 3 sets win over Khachanov as huge underdog in the 1st round. 
2nd round in Mallorca 2025. 2nd round at Wimbledon 2025.
12 month grass stats are stronger for Shelton on serve.
</t>
    </r>
    <r>
      <rPr>
        <b/>
        <sz val="12"/>
        <color theme="1"/>
        <rFont val="Calibri"/>
        <family val="2"/>
        <scheme val="minor"/>
      </rPr>
      <t>Lay Shelton around 1.20 and remove liability at 1.40. Back Shelton above 1.70 or if he loses set 1.</t>
    </r>
  </si>
  <si>
    <r>
      <t xml:space="preserve">Zverev 1-0 (May 2018, clay, 3 sets). Grass win %'s favour Zverev.
Zverev reached the Semi final last year. 3 sets win over Kopriva in the 1st round. 
Hanfmann lost in the 1st round as qualifier last season. Easy win over Fonseca in the 1st round.
2nd round in Stuttgart 2026. 
12 month grass stats favour Zverev on serve.
2026 stats on all surfaces favour Zverev overall.
</t>
    </r>
    <r>
      <rPr>
        <b/>
        <sz val="12"/>
        <color theme="1"/>
        <rFont val="Calibri"/>
        <family val="2"/>
        <scheme val="minor"/>
      </rPr>
      <t>Back Zverev if he loses set 1.</t>
    </r>
  </si>
  <si>
    <r>
      <t xml:space="preserve">Bellucci 2-0. Most recent March 2026, hard, 2 sets. 2 sets win on grass in 2023. Grass win %'s slightly favour Collignon.
Collignon has come through the qual rounds. 2 sets win over Popyrin in the 1st round. 
He is inexperienced on grass. 
Bellucci has come through the qual rounds. 2 sets win over Bublik in the 1st round.  
Quarter finals Stuttgart 2026, 3rd Round at Wimbledon 2025.
2026 stats on all surfaces favour Collignon overall. 
Stats for the tournament favour Collignon on serve. Recent results favour Bellucci.
</t>
    </r>
    <r>
      <rPr>
        <b/>
        <sz val="12"/>
        <color theme="1"/>
        <rFont val="Calibri"/>
        <family val="2"/>
        <scheme val="minor"/>
      </rPr>
      <t xml:space="preserve">Lay Collignon around 1.55 and remove liability at 2.00. </t>
    </r>
  </si>
  <si>
    <r>
      <t xml:space="preserve">Fokina 4-0. May 2026, clay, 2 sets. July 2025, hard, 2 sets. 2 sets wins on clay in 2021 and 2020. Grass win %'s favour Fokina.
Moutet reached the 2nd round as qualifier last year. 3rd set tie break win over Perricard in the 1st round.
2nd round at Wimbledon. Final in </t>
    </r>
    <r>
      <rPr>
        <sz val="12"/>
        <color rgb="FFFF0000"/>
        <rFont val="Calibri"/>
        <family val="2"/>
        <scheme val="minor"/>
      </rPr>
      <t>Mallorca</t>
    </r>
    <r>
      <rPr>
        <sz val="12"/>
        <color theme="1"/>
        <rFont val="Calibri"/>
        <family val="2"/>
        <scheme val="minor"/>
      </rPr>
      <t xml:space="preserve"> 2025. 
Fokina had a 2 sets win over Norrie in the 1st round. 
He reached the 3rd round at Wimbledon 2025. Semi final in </t>
    </r>
    <r>
      <rPr>
        <sz val="12"/>
        <color rgb="FFFF0000"/>
        <rFont val="Calibri"/>
        <family val="2"/>
        <scheme val="minor"/>
      </rPr>
      <t>Eastbourne</t>
    </r>
    <r>
      <rPr>
        <sz val="12"/>
        <color theme="1"/>
        <rFont val="Calibri"/>
        <family val="2"/>
        <scheme val="minor"/>
      </rPr>
      <t xml:space="preserve"> 2025.
2026 stats on all surfaces favour Fokina on serve.
12 month grass stats favour Moutet on serve. 
</t>
    </r>
    <r>
      <rPr>
        <b/>
        <sz val="12"/>
        <color theme="1"/>
        <rFont val="Calibri"/>
        <family val="2"/>
        <scheme val="minor"/>
      </rPr>
      <t>Back Fokina around 1.95 to 2.20 and remove liability at 1.65.</t>
    </r>
  </si>
  <si>
    <r>
      <t xml:space="preserve">Zandschulp 2-0. Most recent Nov 2023, indoors, 3 sets. He won indoors in 2023, 2 sets. Grass win %'s favour Paul.
Paul had a 2 sets win over Svajda in the 1st round. 
He reached the 2nd round at Wimbledon 2025.He won this title in 2024.
Zandschulp had a tight 2 sets win in the 1st round.
He reached the 2nd round at Wimbledon 2025. 
His only grass wins were at Wimbledon.
12 month grass stats are stronger for Paul overall.
</t>
    </r>
    <r>
      <rPr>
        <b/>
        <sz val="12"/>
        <color theme="1"/>
        <rFont val="Calibri"/>
        <family val="2"/>
        <scheme val="minor"/>
      </rPr>
      <t>Back Paul around 1.80 to 1.95 and remove liability at 1.50.</t>
    </r>
  </si>
  <si>
    <r>
      <t xml:space="preserve">Lehecka 2-0. Most recent Sep 2019, hard, 2 sets. He won on hard in 2018, 2 sets (both matches were in the US Open juniors). Grass win %'s are quite even.
Hijikata has come through the qual rounds. 2 sets win over Tabilo in the 1st round. 
2nd round in Stuttgart 2026. 2nd round at Wimbledon 2025. 
Lehecka reached the Final last season. 2 sets win over Majchrzak in 2 sets. 
Semi final in Stuttgart 2026. 2nd round at Wimbledon 2025. 
12 month grass stats favour Lehecka on serve. Return stats strongly favour Hijikata.
</t>
    </r>
    <r>
      <rPr>
        <b/>
        <sz val="12"/>
        <color theme="1"/>
        <rFont val="Calibri"/>
        <family val="2"/>
        <scheme val="minor"/>
      </rPr>
      <t>Lay Lehecka around 1.20 and remove liability at 1.40. Back Lehecka around 1.85 to 2.00 and remove liability at 1.50.</t>
    </r>
  </si>
  <si>
    <r>
      <t xml:space="preserve">Humbert 1-0 (Feb 2025, indoors, 2 sets). Grass win %'s are a little better for Medjedovic.
Medjedovic lost in the qual round last season. 2 tie breaks win over Rinderknech. 
Quarter final in </t>
    </r>
    <r>
      <rPr>
        <sz val="12"/>
        <color rgb="FFFF0000"/>
        <rFont val="Calibri"/>
        <family val="2"/>
        <scheme val="minor"/>
      </rPr>
      <t>Mallorca</t>
    </r>
    <r>
      <rPr>
        <sz val="12"/>
        <color theme="1"/>
        <rFont val="Calibri"/>
        <family val="2"/>
        <scheme val="minor"/>
      </rPr>
      <t xml:space="preserve"> 2025.
Humbert had a 2 sets win over Cilic in the 1st round.
He reached the 2nd round in Hertogenbosch 2026. Semi final in </t>
    </r>
    <r>
      <rPr>
        <sz val="12"/>
        <color rgb="FFFF0000"/>
        <rFont val="Calibri"/>
        <family val="2"/>
        <scheme val="minor"/>
      </rPr>
      <t>Eastbourne</t>
    </r>
    <r>
      <rPr>
        <sz val="12"/>
        <color theme="1"/>
        <rFont val="Calibri"/>
        <family val="2"/>
        <scheme val="minor"/>
      </rPr>
      <t xml:space="preserve"> 2025.
12 month grass stats favour Medjedovic on serve. return stats strongly favour Humbert.
</t>
    </r>
    <r>
      <rPr>
        <b/>
        <sz val="12"/>
        <color theme="1"/>
        <rFont val="Calibri"/>
        <family val="2"/>
        <scheme val="minor"/>
      </rPr>
      <t>Back Humbert around 2.10 to 2.30 and remove liability at 1.70. Chance of 3 sets.</t>
    </r>
  </si>
  <si>
    <r>
      <t xml:space="preserve">Pliskova 1-0 (Aug 2021, hard, 2 sets). Grass win %'s are even. 
Pliskova needed 3 sets against Bejlek in the 1st round. 
She reached the Quarter final in London 2026. 
McNally had an easy win over Ruzic in the 1st round. 
She reached the Quarter final in Hertogenbosch 2026. CH title in July. 2nd round at Wimbledon 2025. 
2026 stats on all surfaces favour Pliskova on serve. Chance of 3 sets.
</t>
    </r>
    <r>
      <rPr>
        <b/>
        <sz val="12"/>
        <color theme="1"/>
        <rFont val="Calibri"/>
        <family val="2"/>
        <scheme val="minor"/>
      </rPr>
      <t xml:space="preserve">Lay Pliskova around 1.65 and remove liability at 2.10.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</si>
</sst>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3" fillId="0" borderId="0"/>
    <xf numFmtId="0" fontId="1" fillId="0" borderId="0"/>
  </cellStyleXfs>
  <cellXfs count="66">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1" fillId="0" borderId="0" xfId="0" applyFont="1" applyAlignment="1">
      <alignment horizontal="center" vertical="top"/>
    </xf>
    <xf numFmtId="0" fontId="11" fillId="0" borderId="0" xfId="0" applyFont="1" applyAlignment="1">
      <alignment horizontal="center" wrapText="1"/>
    </xf>
    <xf numFmtId="0" fontId="4"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1" fillId="7" borderId="0" xfId="0" applyFont="1" applyFill="1" applyAlignment="1">
      <alignment horizontal="center"/>
    </xf>
    <xf numFmtId="2" fontId="2" fillId="7" borderId="0" xfId="0" applyNumberFormat="1" applyFont="1" applyFill="1" applyAlignment="1">
      <alignment horizontal="center"/>
    </xf>
    <xf numFmtId="2" fontId="11" fillId="7" borderId="0" xfId="0" applyNumberFormat="1" applyFont="1" applyFill="1" applyAlignment="1">
      <alignment horizontal="center"/>
    </xf>
    <xf numFmtId="0" fontId="2" fillId="7" borderId="0" xfId="0" applyFont="1" applyFill="1" applyAlignment="1">
      <alignment horizontal="center"/>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20" fontId="10" fillId="0" borderId="0" xfId="0" applyNumberFormat="1" applyFont="1" applyAlignment="1">
      <alignment horizontal="center" vertical="center" wrapText="1"/>
    </xf>
    <xf numFmtId="0" fontId="1" fillId="0" borderId="0" xfId="8" applyAlignment="1">
      <alignment horizontal="left"/>
    </xf>
    <xf numFmtId="0" fontId="1" fillId="8" borderId="2" xfId="8" applyFill="1" applyBorder="1" applyAlignment="1">
      <alignment horizontal="center" vertical="top"/>
    </xf>
    <xf numFmtId="0" fontId="1" fillId="8" borderId="1" xfId="8" applyFill="1" applyBorder="1" applyAlignment="1">
      <alignment horizontal="center" vertical="top"/>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3D63B9EA-2EF4-47DB-9F96-532E34C11FF8}"/>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E3" sqref="E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5" x14ac:dyDescent="0.3">
      <c r="H2" s="44"/>
      <c r="I2" s="45" t="s">
        <v>59</v>
      </c>
      <c r="J2" s="46"/>
      <c r="K2" s="43" t="s">
        <v>61</v>
      </c>
    </row>
    <row r="3" spans="1:15" x14ac:dyDescent="0.3">
      <c r="H3" s="44"/>
      <c r="I3" s="45" t="s">
        <v>60</v>
      </c>
      <c r="J3" s="46"/>
      <c r="K3" s="42" t="s">
        <v>57</v>
      </c>
    </row>
    <row r="4" spans="1:15" x14ac:dyDescent="0.3">
      <c r="H4" s="44"/>
      <c r="I4" s="47" t="s">
        <v>58</v>
      </c>
      <c r="J4" s="46"/>
      <c r="K4" s="41" t="s">
        <v>62</v>
      </c>
    </row>
    <row r="5" spans="1:15" x14ac:dyDescent="0.3">
      <c r="E5" s="3"/>
    </row>
    <row r="6" spans="1:15" x14ac:dyDescent="0.3">
      <c r="E6" s="3"/>
      <c r="K6" s="65" t="s">
        <v>120</v>
      </c>
    </row>
    <row r="7" spans="1:15" x14ac:dyDescent="0.3">
      <c r="A7" s="48" t="s">
        <v>63</v>
      </c>
      <c r="E7" s="7"/>
      <c r="F7" s="7"/>
      <c r="G7" s="7"/>
      <c r="H7" s="7"/>
      <c r="I7" s="8"/>
    </row>
    <row r="8" spans="1:15" x14ac:dyDescent="0.3">
      <c r="D8" s="13" t="s">
        <v>6</v>
      </c>
      <c r="E8" s="13" t="s">
        <v>7</v>
      </c>
      <c r="F8" s="13" t="s">
        <v>8</v>
      </c>
      <c r="G8" s="13" t="s">
        <v>9</v>
      </c>
      <c r="H8" s="14" t="s">
        <v>10</v>
      </c>
      <c r="I8" s="15" t="s">
        <v>11</v>
      </c>
      <c r="J8" s="15" t="s">
        <v>12</v>
      </c>
      <c r="K8" s="16" t="s">
        <v>13</v>
      </c>
      <c r="L8" s="22" t="s">
        <v>24</v>
      </c>
      <c r="M8" s="23"/>
      <c r="N8" s="26" t="s">
        <v>25</v>
      </c>
    </row>
    <row r="9" spans="1:15" x14ac:dyDescent="0.3">
      <c r="A9" s="49">
        <v>1</v>
      </c>
      <c r="B9" s="59" t="s">
        <v>74</v>
      </c>
      <c r="C9" s="49" t="s">
        <v>75</v>
      </c>
      <c r="D9" s="50">
        <v>0.16769999999999999</v>
      </c>
      <c r="E9" s="51"/>
      <c r="F9" s="49">
        <v>61</v>
      </c>
      <c r="G9" s="49">
        <v>59</v>
      </c>
      <c r="H9" s="49">
        <v>4.4600000381469727</v>
      </c>
      <c r="I9" s="21"/>
      <c r="J9" s="21"/>
      <c r="K9" s="57">
        <v>0.4375</v>
      </c>
      <c r="L9" s="19"/>
      <c r="M9" s="19"/>
      <c r="N9" s="27" t="str" cm="1">
        <f t="array" aca="1" ref="N9" ca="1">IF(INDIRECT("M" &amp; ROW())="x", INDIRECT("B" &amp; ROW()) &amp; IF(INDIRECT("E" &amp; ROW())="x", " in 2", " in 3"), "")</f>
        <v/>
      </c>
    </row>
    <row r="10" spans="1:15" ht="202.8" x14ac:dyDescent="0.3">
      <c r="A10" s="52"/>
      <c r="B10" s="61" t="s">
        <v>76</v>
      </c>
      <c r="C10" s="52" t="s">
        <v>72</v>
      </c>
      <c r="D10" s="53">
        <v>0.83230000000000004</v>
      </c>
      <c r="E10" s="54" t="s">
        <v>117</v>
      </c>
      <c r="F10" s="52">
        <v>9</v>
      </c>
      <c r="G10" s="52">
        <v>3</v>
      </c>
      <c r="H10" s="52">
        <v>1.2430000305175781</v>
      </c>
      <c r="I10" s="21">
        <v>1.24</v>
      </c>
      <c r="J10" s="21">
        <v>1.35</v>
      </c>
      <c r="K10" s="64" t="s">
        <v>127</v>
      </c>
      <c r="L10" s="19">
        <v>7</v>
      </c>
      <c r="M10" s="63" t="s">
        <v>117</v>
      </c>
      <c r="N10" s="27" t="str" cm="1">
        <f t="array" aca="1" ref="N10" ca="1">IF(INDIRECT("M" &amp; ROW())="x", INDIRECT("B" &amp; ROW()) &amp; IF(INDIRECT("E" &amp; ROW())="x", " in 2", " in 3"), "")</f>
        <v>Taylor Harry Fritz in 2</v>
      </c>
      <c r="O10" s="63"/>
    </row>
    <row r="11" spans="1:15" x14ac:dyDescent="0.3">
      <c r="A11" s="49">
        <v>2</v>
      </c>
      <c r="B11" s="62" t="s">
        <v>71</v>
      </c>
      <c r="C11" s="49" t="s">
        <v>72</v>
      </c>
      <c r="D11" s="50">
        <v>0.84970000000000001</v>
      </c>
      <c r="E11" s="51" t="s">
        <v>117</v>
      </c>
      <c r="F11" s="49">
        <v>5</v>
      </c>
      <c r="G11" s="49">
        <v>7</v>
      </c>
      <c r="H11" s="49">
        <v>1.2849999666213989</v>
      </c>
      <c r="I11" s="21">
        <v>1.28</v>
      </c>
      <c r="J11" s="21">
        <v>1.4</v>
      </c>
      <c r="K11" s="12"/>
      <c r="L11" s="19"/>
      <c r="M11" s="63" t="s">
        <v>117</v>
      </c>
      <c r="N11" s="27" t="str" cm="1">
        <f t="array" aca="1" ref="N11" ca="1">IF(INDIRECT("M" &amp; ROW())="x", INDIRECT("B" &amp; ROW()) &amp; IF(INDIRECT("E" &amp; ROW())="x", " in 2", " in 3"), "")</f>
        <v>Ben Shelton in 2</v>
      </c>
    </row>
    <row r="12" spans="1:15" ht="187.2" x14ac:dyDescent="0.3">
      <c r="A12" s="52"/>
      <c r="B12" s="60" t="s">
        <v>73</v>
      </c>
      <c r="C12" s="52" t="s">
        <v>72</v>
      </c>
      <c r="D12" s="53">
        <v>0.15029999999999999</v>
      </c>
      <c r="E12" s="54"/>
      <c r="F12" s="52">
        <v>66</v>
      </c>
      <c r="G12" s="52">
        <v>66</v>
      </c>
      <c r="H12" s="52">
        <v>3.9900000095367432</v>
      </c>
      <c r="I12" s="21"/>
      <c r="J12" s="21"/>
      <c r="K12" s="64" t="s">
        <v>128</v>
      </c>
      <c r="L12" s="19">
        <v>7</v>
      </c>
      <c r="M12" s="19"/>
      <c r="N12" s="27" t="str" cm="1">
        <f t="array" aca="1" ref="N12" ca="1">IF(INDIRECT("M" &amp; ROW())="x", INDIRECT("B" &amp; ROW()) &amp; IF(INDIRECT("E" &amp; ROW())="x", " in 2", " in 3"), "")</f>
        <v/>
      </c>
    </row>
    <row r="13" spans="1:15" x14ac:dyDescent="0.3">
      <c r="A13" s="49">
        <v>3</v>
      </c>
      <c r="B13" s="62" t="s">
        <v>64</v>
      </c>
      <c r="C13" s="49" t="s">
        <v>65</v>
      </c>
      <c r="D13" s="50">
        <v>0.68530000000000002</v>
      </c>
      <c r="E13" s="51" t="s">
        <v>117</v>
      </c>
      <c r="F13" s="49">
        <v>3</v>
      </c>
      <c r="G13" s="49">
        <v>13</v>
      </c>
      <c r="H13" s="49">
        <v>1.0980000495910645</v>
      </c>
      <c r="I13" s="21">
        <v>1.1499999999999999</v>
      </c>
      <c r="J13" s="21">
        <v>1.2</v>
      </c>
      <c r="K13" s="12"/>
      <c r="L13" s="19"/>
      <c r="M13" s="63" t="s">
        <v>117</v>
      </c>
      <c r="N13" s="27" t="str" cm="1">
        <f t="array" aca="1" ref="N13" ca="1">IF(INDIRECT("M" &amp; ROW())="x", INDIRECT("B" &amp; ROW()) &amp; IF(INDIRECT("E" &amp; ROW())="x", " in 2", " in 3"), "")</f>
        <v>Alexander Zverev in 2</v>
      </c>
    </row>
    <row r="14" spans="1:15" ht="202.8" x14ac:dyDescent="0.3">
      <c r="A14" s="52"/>
      <c r="B14" s="60" t="s">
        <v>66</v>
      </c>
      <c r="C14" s="52" t="s">
        <v>65</v>
      </c>
      <c r="D14" s="53">
        <v>0.31469999999999998</v>
      </c>
      <c r="E14" s="54"/>
      <c r="F14" s="52">
        <v>59</v>
      </c>
      <c r="G14" s="52">
        <v>100</v>
      </c>
      <c r="H14" s="52">
        <v>8.1000003814697266</v>
      </c>
      <c r="I14" s="21"/>
      <c r="J14" s="21"/>
      <c r="K14" s="64" t="s">
        <v>129</v>
      </c>
      <c r="L14" s="19">
        <v>7.5</v>
      </c>
      <c r="M14" s="19"/>
      <c r="N14" s="27" t="str" cm="1">
        <f t="array" aca="1" ref="N14" ca="1">IF(INDIRECT("M" &amp; ROW())="x", INDIRECT("B" &amp; ROW()) &amp; IF(INDIRECT("E" &amp; ROW())="x", " in 2", " in 3"), "")</f>
        <v/>
      </c>
    </row>
    <row r="15" spans="1:15" x14ac:dyDescent="0.3">
      <c r="A15" s="49">
        <v>4</v>
      </c>
      <c r="B15" s="59" t="s">
        <v>67</v>
      </c>
      <c r="C15" s="49" t="s">
        <v>68</v>
      </c>
      <c r="D15" s="50">
        <v>0.24229999999999999</v>
      </c>
      <c r="E15" s="51" t="s">
        <v>117</v>
      </c>
      <c r="F15" s="49">
        <v>51</v>
      </c>
      <c r="G15" s="49">
        <v>174</v>
      </c>
      <c r="H15" s="49">
        <v>1.7250000238418579</v>
      </c>
      <c r="I15" s="21">
        <v>1.91</v>
      </c>
      <c r="J15" s="21">
        <v>2.1</v>
      </c>
      <c r="K15" s="12"/>
      <c r="L15" s="19"/>
      <c r="M15" s="19"/>
      <c r="N15" s="27" t="str" cm="1">
        <f t="array" aca="1" ref="N15" ca="1">IF(INDIRECT("M" &amp; ROW())="x", INDIRECT("B" &amp; ROW()) &amp; IF(INDIRECT("E" &amp; ROW())="x", " in 2", " in 3"), "")</f>
        <v/>
      </c>
    </row>
    <row r="16" spans="1:15" ht="234" x14ac:dyDescent="0.3">
      <c r="A16" s="52"/>
      <c r="B16" s="60" t="s">
        <v>69</v>
      </c>
      <c r="C16" s="52" t="s">
        <v>70</v>
      </c>
      <c r="D16" s="53">
        <v>0.75770000000000004</v>
      </c>
      <c r="E16" s="54"/>
      <c r="F16" s="52">
        <v>74</v>
      </c>
      <c r="G16" s="52">
        <v>47</v>
      </c>
      <c r="H16" s="52">
        <v>2.2200000286102295</v>
      </c>
      <c r="I16" s="21"/>
      <c r="J16" s="21">
        <v>1.9</v>
      </c>
      <c r="K16" s="64" t="s">
        <v>130</v>
      </c>
      <c r="L16" s="19">
        <v>7</v>
      </c>
      <c r="M16" s="63" t="s">
        <v>117</v>
      </c>
      <c r="N16" s="27" t="str" cm="1">
        <f t="array" aca="1" ref="N16" ca="1">IF(INDIRECT("M" &amp; ROW())="x", INDIRECT("B" &amp; ROW()) &amp; IF(INDIRECT("E" &amp; ROW())="x", " in 2", " in 3"), "")</f>
        <v>Mattia Bellucci in 3</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5" t="s">
        <v>77</v>
      </c>
      <c r="B19" s="56"/>
      <c r="C19" s="56"/>
      <c r="D19" s="56"/>
      <c r="E19" s="56"/>
      <c r="F19" s="56"/>
      <c r="G19" s="56"/>
      <c r="H19" s="56"/>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49">
        <v>1</v>
      </c>
      <c r="B21" s="59" t="s">
        <v>81</v>
      </c>
      <c r="C21" s="49" t="s">
        <v>82</v>
      </c>
      <c r="D21" s="50">
        <v>6.54E-2</v>
      </c>
      <c r="E21" s="51"/>
      <c r="F21" s="49">
        <v>36</v>
      </c>
      <c r="G21" s="49">
        <v>15</v>
      </c>
      <c r="H21" s="49">
        <v>2.0099999904632568</v>
      </c>
      <c r="I21" s="21"/>
      <c r="J21" s="21"/>
      <c r="K21" s="57">
        <v>0.47916666666666669</v>
      </c>
      <c r="L21" s="19"/>
      <c r="M21" s="19"/>
      <c r="N21" s="27" t="str" cm="1">
        <f t="array" aca="1" ref="N21" ca="1">IF(INDIRECT("M" &amp; ROW())="x", INDIRECT("B" &amp; ROW()) &amp; IF(INDIRECT("E" &amp; ROW())="x", " in 2", " in 3"), "")</f>
        <v/>
      </c>
    </row>
    <row r="22" spans="1:14" ht="218.4" x14ac:dyDescent="0.3">
      <c r="A22" s="52"/>
      <c r="B22" s="61" t="s">
        <v>83</v>
      </c>
      <c r="C22" s="52" t="s">
        <v>84</v>
      </c>
      <c r="D22" s="53">
        <v>0.93459999999999999</v>
      </c>
      <c r="E22" s="54" t="s">
        <v>117</v>
      </c>
      <c r="F22" s="52">
        <v>22</v>
      </c>
      <c r="G22" s="52">
        <v>34</v>
      </c>
      <c r="H22" s="52">
        <v>1.8769999742507935</v>
      </c>
      <c r="I22" s="21">
        <v>1.58</v>
      </c>
      <c r="J22" s="21">
        <v>1.65</v>
      </c>
      <c r="K22" s="64" t="s">
        <v>131</v>
      </c>
      <c r="L22" s="19">
        <v>7.5</v>
      </c>
      <c r="M22" s="63" t="s">
        <v>117</v>
      </c>
      <c r="N22" s="27" t="str" cm="1">
        <f t="array" aca="1" ref="N22" ca="1">IF(INDIRECT("M" &amp; ROW())="x", INDIRECT("B" &amp; ROW()) &amp; IF(INDIRECT("E" &amp; ROW())="x", " in 2", " in 3"), "")</f>
        <v>Alejandro Davidovich Fokina in 2</v>
      </c>
    </row>
    <row r="23" spans="1:14" x14ac:dyDescent="0.3">
      <c r="A23" s="49">
        <v>2</v>
      </c>
      <c r="B23" s="62" t="s">
        <v>78</v>
      </c>
      <c r="C23" s="49" t="s">
        <v>72</v>
      </c>
      <c r="D23" s="50">
        <v>0.57630000000000003</v>
      </c>
      <c r="E23" s="51" t="s">
        <v>117</v>
      </c>
      <c r="F23" s="49">
        <v>28</v>
      </c>
      <c r="G23" s="49">
        <v>96</v>
      </c>
      <c r="H23" s="49">
        <v>1.3300000429153442</v>
      </c>
      <c r="I23" s="21">
        <v>1.31</v>
      </c>
      <c r="J23" s="21">
        <v>1.4</v>
      </c>
      <c r="K23" s="12"/>
      <c r="L23" s="19"/>
      <c r="M23" s="63" t="s">
        <v>117</v>
      </c>
      <c r="N23" s="27" t="str" cm="1">
        <f t="array" aca="1" ref="N23" ca="1">IF(INDIRECT("M" &amp; ROW())="x", INDIRECT("B" &amp; ROW()) &amp; IF(INDIRECT("E" &amp; ROW())="x", " in 2", " in 3"), "")</f>
        <v>Tommy Paul in 2</v>
      </c>
    </row>
    <row r="24" spans="1:14" ht="187.2" x14ac:dyDescent="0.3">
      <c r="A24" s="52"/>
      <c r="B24" s="60" t="s">
        <v>79</v>
      </c>
      <c r="C24" s="52" t="s">
        <v>80</v>
      </c>
      <c r="D24" s="53">
        <v>0.42370000000000002</v>
      </c>
      <c r="E24" s="54"/>
      <c r="F24" s="52">
        <v>56</v>
      </c>
      <c r="G24" s="52">
        <v>93</v>
      </c>
      <c r="H24" s="52">
        <v>3.6099998950958252</v>
      </c>
      <c r="I24" s="21"/>
      <c r="J24" s="21"/>
      <c r="K24" s="64" t="s">
        <v>132</v>
      </c>
      <c r="L24" s="19">
        <v>7</v>
      </c>
      <c r="M24" s="19"/>
      <c r="N24" s="27" t="str" cm="1">
        <f t="array" aca="1" ref="N24" ca="1">IF(INDIRECT("M" &amp; ROW())="x", INDIRECT("B" &amp; ROW()) &amp; IF(INDIRECT("E" &amp; ROW())="x", " in 2", " in 3"), "")</f>
        <v/>
      </c>
    </row>
    <row r="25" spans="1:14" x14ac:dyDescent="0.3">
      <c r="A25" s="49">
        <v>3</v>
      </c>
      <c r="B25" s="59" t="s">
        <v>88</v>
      </c>
      <c r="C25" s="49" t="s">
        <v>89</v>
      </c>
      <c r="D25" s="50">
        <v>0.28639999999999999</v>
      </c>
      <c r="E25" s="51"/>
      <c r="F25" s="49">
        <v>104</v>
      </c>
      <c r="G25" s="49">
        <v>69</v>
      </c>
      <c r="H25" s="49">
        <v>3.5299999713897705</v>
      </c>
      <c r="I25" s="21"/>
      <c r="J25" s="21"/>
      <c r="K25" s="12"/>
      <c r="L25" s="19"/>
      <c r="M25" s="19"/>
      <c r="N25" s="27" t="str" cm="1">
        <f t="array" aca="1" ref="N25" ca="1">IF(INDIRECT("M" &amp; ROW())="x", INDIRECT("B" &amp; ROW()) &amp; IF(INDIRECT("E" &amp; ROW())="x", " in 2", " in 3"), "")</f>
        <v/>
      </c>
    </row>
    <row r="26" spans="1:14" ht="234" x14ac:dyDescent="0.3">
      <c r="A26" s="52"/>
      <c r="B26" s="61" t="s">
        <v>90</v>
      </c>
      <c r="C26" s="52" t="s">
        <v>91</v>
      </c>
      <c r="D26" s="53">
        <v>0.71360000000000001</v>
      </c>
      <c r="E26" s="54" t="s">
        <v>117</v>
      </c>
      <c r="F26" s="52">
        <v>12</v>
      </c>
      <c r="G26" s="52">
        <v>9</v>
      </c>
      <c r="H26" s="52">
        <v>1.3400000333786011</v>
      </c>
      <c r="I26" s="21">
        <v>1.34</v>
      </c>
      <c r="J26" s="21">
        <v>1.4</v>
      </c>
      <c r="K26" s="64" t="s">
        <v>133</v>
      </c>
      <c r="L26" s="19">
        <v>7</v>
      </c>
      <c r="M26" s="63" t="s">
        <v>117</v>
      </c>
      <c r="N26" s="27" t="str" cm="1">
        <f t="array" aca="1" ref="N26" ca="1">IF(INDIRECT("M" &amp; ROW())="x", INDIRECT("B" &amp; ROW()) &amp; IF(INDIRECT("E" &amp; ROW())="x", " in 2", " in 3"), "")</f>
        <v>Jiri Lehecka in 2</v>
      </c>
    </row>
    <row r="27" spans="1:14" x14ac:dyDescent="0.3">
      <c r="A27" s="49">
        <v>4</v>
      </c>
      <c r="B27" s="59" t="s">
        <v>85</v>
      </c>
      <c r="C27" s="49" t="s">
        <v>86</v>
      </c>
      <c r="D27" s="50">
        <v>0.63490000000000002</v>
      </c>
      <c r="E27" s="51" t="s">
        <v>117</v>
      </c>
      <c r="F27" s="49">
        <v>67</v>
      </c>
      <c r="G27" s="49">
        <v>86</v>
      </c>
      <c r="H27" s="49">
        <v>2.3900001049041748</v>
      </c>
      <c r="I27" s="21"/>
      <c r="J27" s="21"/>
      <c r="K27" s="12"/>
      <c r="L27" s="19"/>
      <c r="M27" s="19"/>
      <c r="N27" s="27" t="str" cm="1">
        <f t="array" aca="1" ref="N27" ca="1">IF(INDIRECT("M" &amp; ROW())="x", INDIRECT("B" &amp; ROW()) &amp; IF(INDIRECT("E" &amp; ROW())="x", " in 2", " in 3"), "")</f>
        <v/>
      </c>
    </row>
    <row r="28" spans="1:14" ht="234" x14ac:dyDescent="0.3">
      <c r="A28" s="52"/>
      <c r="B28" s="61" t="s">
        <v>87</v>
      </c>
      <c r="C28" s="52" t="s">
        <v>82</v>
      </c>
      <c r="D28" s="53">
        <v>0.36509999999999998</v>
      </c>
      <c r="E28" s="54"/>
      <c r="F28" s="52">
        <v>33</v>
      </c>
      <c r="G28" s="52">
        <v>30</v>
      </c>
      <c r="H28" s="52">
        <v>1.6369999647140503</v>
      </c>
      <c r="I28" s="21">
        <v>1.62</v>
      </c>
      <c r="J28" s="21">
        <v>1.7</v>
      </c>
      <c r="K28" s="64" t="s">
        <v>134</v>
      </c>
      <c r="L28" s="19">
        <v>7</v>
      </c>
      <c r="M28" s="63" t="s">
        <v>117</v>
      </c>
      <c r="N28" s="27" t="str" cm="1">
        <f t="array" aca="1" ref="N28" ca="1">IF(INDIRECT("M" &amp; ROW())="x", INDIRECT("B" &amp; ROW()) &amp; IF(INDIRECT("E" &amp; ROW())="x", " in 2", " in 3"), "")</f>
        <v>Ugo Humbert in 3</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21:H28">
    <sortCondition ref="A21:A28"/>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65" t="s">
        <v>119</v>
      </c>
    </row>
    <row r="7" spans="1:14" x14ac:dyDescent="0.3">
      <c r="A7" s="58" t="s">
        <v>92</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9">
        <v>1</v>
      </c>
      <c r="B9" s="62" t="s">
        <v>95</v>
      </c>
      <c r="C9" s="49" t="s">
        <v>91</v>
      </c>
      <c r="D9" s="50">
        <v>0.28989999999999999</v>
      </c>
      <c r="E9" s="49"/>
      <c r="F9" s="49">
        <v>13</v>
      </c>
      <c r="G9" s="49">
        <v>13</v>
      </c>
      <c r="H9" s="49">
        <v>1.3500000238418579</v>
      </c>
      <c r="I9" s="21">
        <v>1.37</v>
      </c>
      <c r="J9" s="21">
        <v>1.55</v>
      </c>
      <c r="K9" s="57">
        <v>0.41666666666666669</v>
      </c>
      <c r="L9" s="19"/>
      <c r="M9" s="63" t="s">
        <v>117</v>
      </c>
      <c r="N9" s="27" t="str" cm="1">
        <f t="array" aca="1" ref="N9" ca="1">IF(INDIRECT("M" &amp; ROW())="x", INDIRECT("B" &amp; ROW()) &amp; IF(INDIRECT("E" &amp; ROW())="x", " in 2", " in 3"), "")</f>
        <v>Linda Noskova in 3</v>
      </c>
    </row>
    <row r="10" spans="1:14" ht="249.6" x14ac:dyDescent="0.3">
      <c r="A10" s="52"/>
      <c r="B10" s="60" t="s">
        <v>96</v>
      </c>
      <c r="C10" s="52" t="s">
        <v>82</v>
      </c>
      <c r="D10" s="53">
        <v>0.71009999999999995</v>
      </c>
      <c r="E10" s="52" t="s">
        <v>117</v>
      </c>
      <c r="F10" s="52">
        <v>60</v>
      </c>
      <c r="G10" s="52">
        <v>37</v>
      </c>
      <c r="H10" s="52">
        <v>3.4700000286102295</v>
      </c>
      <c r="I10" s="21"/>
      <c r="J10" s="21"/>
      <c r="K10" s="64" t="s">
        <v>118</v>
      </c>
      <c r="L10" s="19">
        <v>6.5</v>
      </c>
      <c r="M10" s="19"/>
      <c r="N10" s="27" t="str" cm="1">
        <f t="array" aca="1" ref="N10" ca="1">IF(INDIRECT("M" &amp; ROW())="x", INDIRECT("B" &amp; ROW()) &amp; IF(INDIRECT("E" &amp; ROW())="x", " in 2", " in 3"), "")</f>
        <v/>
      </c>
    </row>
    <row r="11" spans="1:14" x14ac:dyDescent="0.3">
      <c r="A11" s="49">
        <v>2</v>
      </c>
      <c r="B11" s="62" t="s">
        <v>97</v>
      </c>
      <c r="C11" s="49" t="s">
        <v>98</v>
      </c>
      <c r="D11" s="50">
        <v>0.79710000000000003</v>
      </c>
      <c r="E11" s="49" t="s">
        <v>117</v>
      </c>
      <c r="F11" s="49">
        <v>8</v>
      </c>
      <c r="G11" s="49">
        <v>42</v>
      </c>
      <c r="H11" s="49">
        <v>1.2059999704360962</v>
      </c>
      <c r="I11" s="21">
        <v>1.2</v>
      </c>
      <c r="J11" s="21">
        <v>1.25</v>
      </c>
      <c r="K11" s="12"/>
      <c r="L11" s="19"/>
      <c r="M11" s="63" t="s">
        <v>117</v>
      </c>
      <c r="N11" s="27" t="str" cm="1">
        <f t="array" aca="1" ref="N11" ca="1">IF(INDIRECT("M" &amp; ROW())="x", INDIRECT("B" &amp; ROW()) &amp; IF(INDIRECT("E" &amp; ROW())="x", " in 2", " in 3"), "")</f>
        <v>Elina Svitolina in 2</v>
      </c>
    </row>
    <row r="12" spans="1:14" ht="202.8" x14ac:dyDescent="0.3">
      <c r="A12" s="52"/>
      <c r="B12" s="60" t="s">
        <v>99</v>
      </c>
      <c r="C12" s="52" t="s">
        <v>65</v>
      </c>
      <c r="D12" s="53">
        <v>0.2029</v>
      </c>
      <c r="E12" s="52"/>
      <c r="F12" s="52">
        <v>80</v>
      </c>
      <c r="G12" s="52">
        <v>83</v>
      </c>
      <c r="H12" s="52">
        <v>5.0100002288818359</v>
      </c>
      <c r="I12" s="21"/>
      <c r="J12" s="21"/>
      <c r="K12" s="64" t="s">
        <v>121</v>
      </c>
      <c r="L12" s="19">
        <v>7.5</v>
      </c>
      <c r="M12" s="19"/>
      <c r="N12" s="27" t="str" cm="1">
        <f t="array" aca="1" ref="N12" ca="1">IF(INDIRECT("M" &amp; ROW())="x", INDIRECT("B" &amp; ROW()) &amp; IF(INDIRECT("E" &amp; ROW())="x", " in 2", " in 3"), "")</f>
        <v/>
      </c>
    </row>
    <row r="13" spans="1:14" x14ac:dyDescent="0.3">
      <c r="A13" s="49">
        <v>3</v>
      </c>
      <c r="B13" s="59" t="s">
        <v>93</v>
      </c>
      <c r="C13" s="49" t="s">
        <v>72</v>
      </c>
      <c r="D13" s="50">
        <v>0.79969999999999997</v>
      </c>
      <c r="E13" s="49" t="s">
        <v>117</v>
      </c>
      <c r="F13" s="49">
        <v>28</v>
      </c>
      <c r="G13" s="49">
        <v>21</v>
      </c>
      <c r="H13" s="49">
        <v>2.0199999809265137</v>
      </c>
      <c r="I13" s="21">
        <v>1.97</v>
      </c>
      <c r="J13" s="21">
        <v>2.1</v>
      </c>
      <c r="K13" s="12"/>
      <c r="L13" s="19"/>
      <c r="M13" s="19"/>
      <c r="N13" s="27" t="str" cm="1">
        <f t="array" aca="1" ref="N13" ca="1">IF(INDIRECT("M" &amp; ROW())="x", INDIRECT("B" &amp; ROW()) &amp; IF(INDIRECT("E" &amp; ROW())="x", " in 2", " in 3"), "")</f>
        <v/>
      </c>
    </row>
    <row r="14" spans="1:14" ht="218.4" x14ac:dyDescent="0.3">
      <c r="A14" s="52"/>
      <c r="B14" s="60" t="s">
        <v>94</v>
      </c>
      <c r="C14" s="52" t="s">
        <v>91</v>
      </c>
      <c r="D14" s="53">
        <v>0.20030000000000001</v>
      </c>
      <c r="E14" s="52"/>
      <c r="F14" s="52">
        <v>10</v>
      </c>
      <c r="G14" s="52">
        <v>100</v>
      </c>
      <c r="H14" s="52">
        <v>1.8700000047683716</v>
      </c>
      <c r="I14" s="21"/>
      <c r="J14" s="21">
        <v>1.9</v>
      </c>
      <c r="K14" s="64" t="s">
        <v>122</v>
      </c>
      <c r="L14" s="19">
        <v>6.5</v>
      </c>
      <c r="M14" s="63" t="s">
        <v>117</v>
      </c>
      <c r="N14" s="27" t="str" cm="1">
        <f t="array" aca="1" ref="N14" ca="1">IF(INDIRECT("M" &amp; ROW())="x", INDIRECT("B" &amp; ROW()) &amp; IF(INDIRECT("E" &amp; ROW())="x", " in 2", " in 3"), "")</f>
        <v>Karolina Muchova in 3</v>
      </c>
    </row>
    <row r="15" spans="1:14" x14ac:dyDescent="0.3">
      <c r="A15" s="49">
        <v>4</v>
      </c>
      <c r="B15" s="59" t="s">
        <v>100</v>
      </c>
      <c r="C15" s="49" t="s">
        <v>101</v>
      </c>
      <c r="D15" s="50">
        <v>0.50760000000000005</v>
      </c>
      <c r="E15" s="49"/>
      <c r="F15" s="49">
        <v>35</v>
      </c>
      <c r="G15" s="49">
        <v>32</v>
      </c>
      <c r="H15" s="49">
        <v>5.3499999046325684</v>
      </c>
      <c r="I15" s="21"/>
      <c r="J15" s="21"/>
      <c r="K15" s="12"/>
      <c r="L15" s="19"/>
      <c r="M15" s="19"/>
      <c r="N15" s="27" t="str" cm="1">
        <f t="array" aca="1" ref="N15" ca="1">IF(INDIRECT("M" &amp; ROW())="x", INDIRECT("B" &amp; ROW()) &amp; IF(INDIRECT("E" &amp; ROW())="x", " in 2", " in 3"), "")</f>
        <v/>
      </c>
    </row>
    <row r="16" spans="1:14" ht="156" x14ac:dyDescent="0.3">
      <c r="A16" s="52"/>
      <c r="B16" s="61" t="s">
        <v>102</v>
      </c>
      <c r="C16" s="52" t="s">
        <v>103</v>
      </c>
      <c r="D16" s="53">
        <v>0.4924</v>
      </c>
      <c r="E16" s="52" t="s">
        <v>117</v>
      </c>
      <c r="F16" s="52">
        <v>2</v>
      </c>
      <c r="G16" s="52">
        <v>19</v>
      </c>
      <c r="H16" s="52">
        <v>1.187999963760376</v>
      </c>
      <c r="I16" s="21">
        <v>1.21</v>
      </c>
      <c r="J16" s="21">
        <v>1.3</v>
      </c>
      <c r="K16" s="64" t="s">
        <v>123</v>
      </c>
      <c r="L16" s="19">
        <v>7.5</v>
      </c>
      <c r="M16" s="63" t="s">
        <v>117</v>
      </c>
      <c r="N16" s="27" t="str" cm="1">
        <f t="array" aca="1" ref="N16" ca="1">IF(INDIRECT("M" &amp; ROW())="x", INDIRECT("B" &amp; ROW()) &amp; IF(INDIRECT("E" &amp; ROW())="x", " in 2", " in 3"), "")</f>
        <v>Elena Rybakina in 2</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5" t="s">
        <v>104</v>
      </c>
      <c r="B19" s="56"/>
      <c r="C19" s="56"/>
      <c r="D19" s="56"/>
      <c r="E19" s="56"/>
      <c r="F19" s="56"/>
      <c r="G19" s="56"/>
      <c r="H19" s="56"/>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49">
        <v>1</v>
      </c>
      <c r="B21" s="59" t="s">
        <v>113</v>
      </c>
      <c r="C21" s="49" t="s">
        <v>114</v>
      </c>
      <c r="D21" s="50">
        <v>0.48930000000000001</v>
      </c>
      <c r="E21" s="49" t="s">
        <v>117</v>
      </c>
      <c r="F21" s="49">
        <v>76</v>
      </c>
      <c r="G21" s="49">
        <v>80</v>
      </c>
      <c r="H21" s="49">
        <v>2.2200000286102295</v>
      </c>
      <c r="I21" s="21"/>
      <c r="J21" s="21"/>
      <c r="K21" s="57">
        <v>0.45833333333333331</v>
      </c>
      <c r="L21" s="19"/>
      <c r="M21" s="19"/>
      <c r="N21" s="27" t="str" cm="1">
        <f t="array" aca="1" ref="N21" ca="1">IF(INDIRECT("M" &amp; ROW())="x", INDIRECT("B" &amp; ROW()) &amp; IF(INDIRECT("E" &amp; ROW())="x", " in 2", " in 3"), "")</f>
        <v/>
      </c>
    </row>
    <row r="22" spans="1:14" ht="218.4" x14ac:dyDescent="0.3">
      <c r="A22" s="52"/>
      <c r="B22" s="61" t="s">
        <v>115</v>
      </c>
      <c r="C22" s="52" t="s">
        <v>116</v>
      </c>
      <c r="D22" s="53">
        <v>0.51070000000000004</v>
      </c>
      <c r="E22" s="52"/>
      <c r="F22" s="52">
        <v>61</v>
      </c>
      <c r="G22" s="52">
        <v>49</v>
      </c>
      <c r="H22" s="52">
        <v>1.7139999866485596</v>
      </c>
      <c r="I22" s="21">
        <v>1.67</v>
      </c>
      <c r="J22" s="21">
        <v>1.75</v>
      </c>
      <c r="K22" s="64" t="s">
        <v>124</v>
      </c>
      <c r="L22" s="19">
        <v>7</v>
      </c>
      <c r="M22" s="63" t="s">
        <v>117</v>
      </c>
      <c r="N22" s="27" t="str" cm="1">
        <f t="array" aca="1" ref="N22" ca="1">IF(INDIRECT("M" &amp; ROW())="x", INDIRECT("B" &amp; ROW()) &amp; IF(INDIRECT("E" &amp; ROW())="x", " in 2", " in 3"), "")</f>
        <v>Zeynep Sonmez in 3</v>
      </c>
    </row>
    <row r="23" spans="1:14" x14ac:dyDescent="0.3">
      <c r="A23" s="49">
        <v>2</v>
      </c>
      <c r="B23" s="59" t="s">
        <v>105</v>
      </c>
      <c r="C23" s="49" t="s">
        <v>91</v>
      </c>
      <c r="D23" s="50">
        <v>0.77359999999999995</v>
      </c>
      <c r="E23" s="49" t="s">
        <v>117</v>
      </c>
      <c r="F23" s="49">
        <v>87</v>
      </c>
      <c r="G23" s="49" t="s">
        <v>106</v>
      </c>
      <c r="H23" s="49">
        <v>2.0299999713897705</v>
      </c>
      <c r="I23" s="21"/>
      <c r="J23" s="21">
        <v>2</v>
      </c>
      <c r="K23" s="12"/>
      <c r="L23" s="19"/>
      <c r="M23" s="63"/>
      <c r="N23" s="27" t="str" cm="1">
        <f t="array" aca="1" ref="N23" ca="1">IF(INDIRECT("M" &amp; ROW())="x", INDIRECT("B" &amp; ROW()) &amp; IF(INDIRECT("E" &amp; ROW())="x", " in 2", " in 3"), "")</f>
        <v/>
      </c>
    </row>
    <row r="24" spans="1:14" ht="171.6" x14ac:dyDescent="0.3">
      <c r="A24" s="52"/>
      <c r="B24" s="60" t="s">
        <v>107</v>
      </c>
      <c r="C24" s="52" t="s">
        <v>72</v>
      </c>
      <c r="D24" s="53">
        <v>0.22639999999999999</v>
      </c>
      <c r="E24" s="52"/>
      <c r="F24" s="52">
        <v>54</v>
      </c>
      <c r="G24" s="52">
        <v>39</v>
      </c>
      <c r="H24" s="52">
        <v>1.8470000028610229</v>
      </c>
      <c r="I24" s="21">
        <v>1.9</v>
      </c>
      <c r="J24" s="21">
        <v>2</v>
      </c>
      <c r="K24" s="64" t="s">
        <v>135</v>
      </c>
      <c r="L24" s="19">
        <v>6.5</v>
      </c>
      <c r="M24" s="63" t="s">
        <v>117</v>
      </c>
      <c r="N24" s="27" t="str" cm="1">
        <f t="array" aca="1" ref="N24" ca="1">IF(INDIRECT("M" &amp; ROW())="x", INDIRECT("B" &amp; ROW()) &amp; IF(INDIRECT("E" &amp; ROW())="x", " in 2", " in 3"), "")</f>
        <v>Caty McNally in 3</v>
      </c>
    </row>
    <row r="25" spans="1:14" x14ac:dyDescent="0.3">
      <c r="A25" s="49">
        <v>3</v>
      </c>
      <c r="B25" s="62" t="s">
        <v>108</v>
      </c>
      <c r="C25" s="49" t="s">
        <v>91</v>
      </c>
      <c r="D25" s="50">
        <v>0.6704</v>
      </c>
      <c r="E25" s="49" t="s">
        <v>117</v>
      </c>
      <c r="F25" s="49">
        <v>27</v>
      </c>
      <c r="G25" s="49">
        <v>96</v>
      </c>
      <c r="H25" s="49">
        <v>1.1239999532699585</v>
      </c>
      <c r="I25" s="21">
        <v>1.17</v>
      </c>
      <c r="J25" s="21">
        <v>1.25</v>
      </c>
      <c r="K25" s="12"/>
      <c r="L25" s="19"/>
      <c r="M25" s="63" t="s">
        <v>117</v>
      </c>
      <c r="N25" s="27" t="str" cm="1">
        <f t="array" aca="1" ref="N25" ca="1">IF(INDIRECT("M" &amp; ROW())="x", INDIRECT("B" &amp; ROW()) &amp; IF(INDIRECT("E" &amp; ROW())="x", " in 2", " in 3"), "")</f>
        <v>Marie Bouzkova in 2</v>
      </c>
    </row>
    <row r="26" spans="1:14" ht="156" x14ac:dyDescent="0.3">
      <c r="A26" s="52"/>
      <c r="B26" s="60" t="s">
        <v>109</v>
      </c>
      <c r="C26" s="52" t="s">
        <v>110</v>
      </c>
      <c r="D26" s="53">
        <v>0.3296</v>
      </c>
      <c r="E26" s="52"/>
      <c r="F26" s="52">
        <v>509</v>
      </c>
      <c r="G26" s="52">
        <v>189</v>
      </c>
      <c r="H26" s="52">
        <v>6.619999885559082</v>
      </c>
      <c r="I26" s="21"/>
      <c r="J26" s="21"/>
      <c r="K26" s="64" t="s">
        <v>125</v>
      </c>
      <c r="L26" s="19">
        <v>7</v>
      </c>
      <c r="M26" s="19"/>
      <c r="N26" s="27" t="str" cm="1">
        <f t="array" aca="1" ref="N26" ca="1">IF(INDIRECT("M" &amp; ROW())="x", INDIRECT("B" &amp; ROW()) &amp; IF(INDIRECT("E" &amp; ROW())="x", " in 2", " in 3"), "")</f>
        <v/>
      </c>
    </row>
    <row r="27" spans="1:14" x14ac:dyDescent="0.3">
      <c r="A27" s="49">
        <v>4</v>
      </c>
      <c r="B27" s="62" t="s">
        <v>111</v>
      </c>
      <c r="C27" s="49" t="s">
        <v>72</v>
      </c>
      <c r="D27" s="50">
        <v>0.60219999999999996</v>
      </c>
      <c r="E27" s="49" t="s">
        <v>117</v>
      </c>
      <c r="F27" s="49">
        <v>29</v>
      </c>
      <c r="G27" s="49">
        <v>70</v>
      </c>
      <c r="H27" s="49">
        <v>1.565000057220459</v>
      </c>
      <c r="I27" s="21">
        <v>1.54</v>
      </c>
      <c r="J27" s="21">
        <v>1.6</v>
      </c>
      <c r="K27" s="12"/>
      <c r="L27" s="19"/>
      <c r="M27" s="63" t="s">
        <v>117</v>
      </c>
      <c r="N27" s="27" t="str" cm="1">
        <f t="array" aca="1" ref="N27" ca="1">IF(INDIRECT("M" &amp; ROW())="x", INDIRECT("B" &amp; ROW()) &amp; IF(INDIRECT("E" &amp; ROW())="x", " in 2", " in 3"), "")</f>
        <v>Ann Li in 2</v>
      </c>
    </row>
    <row r="28" spans="1:14" ht="202.8" x14ac:dyDescent="0.3">
      <c r="A28" s="52"/>
      <c r="B28" s="60" t="s">
        <v>112</v>
      </c>
      <c r="C28" s="52" t="s">
        <v>89</v>
      </c>
      <c r="D28" s="53">
        <v>0.39779999999999999</v>
      </c>
      <c r="E28" s="52"/>
      <c r="F28" s="52">
        <v>124</v>
      </c>
      <c r="G28" s="52">
        <v>246</v>
      </c>
      <c r="H28" s="52">
        <v>2.5299999713897705</v>
      </c>
      <c r="I28" s="21"/>
      <c r="J28" s="21"/>
      <c r="K28" s="64" t="s">
        <v>126</v>
      </c>
      <c r="L28" s="19">
        <v>7</v>
      </c>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sortState xmlns:xlrd2="http://schemas.microsoft.com/office/spreadsheetml/2017/richdata2" ref="A21:H28">
    <sortCondition ref="A21:A28"/>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54"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2026-06-18T07:55:35Z</dcterms:modified>
</cp:coreProperties>
</file>