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6A217D91-92A4-4A66-B928-EFE5FA9E8ACD}" xr6:coauthVersionLast="47" xr6:coauthVersionMax="47" xr10:uidLastSave="{00000000-0000-0000-0000-000000000000}"/>
  <bookViews>
    <workbookView xWindow="-96" yWindow="96" windowWidth="23136" windowHeight="12120"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20" i="1" a="1"/>
  <c r="N67" i="1" a="1"/>
  <c r="N125" i="6" a="1"/>
  <c r="N52" i="6" a="1"/>
  <c r="N34" i="6" a="1"/>
  <c r="N163" i="1" a="1"/>
  <c r="N135" i="6" a="1"/>
  <c r="N151" i="1" a="1"/>
  <c r="N66" i="6" a="1"/>
  <c r="N103" i="6" a="1"/>
  <c r="N24" i="6" a="1"/>
  <c r="N164" i="1" a="1"/>
  <c r="N147" i="1" a="1"/>
  <c r="N38" i="1" a="1"/>
  <c r="N54" i="6" a="1"/>
  <c r="N72" i="6" a="1"/>
  <c r="N34" i="1" a="1"/>
  <c r="N174" i="6" a="1"/>
  <c r="N17" i="6" a="1"/>
  <c r="N100" i="6" a="1"/>
  <c r="N102" i="1" a="1"/>
  <c r="N11" i="1" a="1"/>
  <c r="N168" i="6" a="1"/>
  <c r="N129" i="6" a="1"/>
  <c r="N69" i="6" a="1"/>
  <c r="N70" i="1" a="1"/>
  <c r="N181" i="6" a="1"/>
  <c r="N91" i="6" a="1"/>
  <c r="N46" i="1" a="1"/>
  <c r="N26" i="6" a="1"/>
  <c r="N107" i="1" a="1"/>
  <c r="N92" i="6" a="1"/>
  <c r="N131" i="6" a="1"/>
  <c r="N16" i="1" a="1"/>
  <c r="N41" i="6" a="1"/>
  <c r="N98" i="6" a="1"/>
  <c r="N49" i="6" a="1"/>
  <c r="N35" i="6" a="1"/>
  <c r="N89" i="1" a="1"/>
  <c r="N36" i="1" a="1"/>
  <c r="N184" i="6" a="1"/>
  <c r="N37" i="1" a="1"/>
  <c r="N90" i="1" a="1"/>
  <c r="N176" i="6" a="1"/>
  <c r="N170" i="6" a="1"/>
  <c r="N47" i="1" a="1"/>
  <c r="N117" i="6" a="1"/>
  <c r="N141" i="1" a="1"/>
  <c r="N180" i="6" a="1"/>
  <c r="N79" i="1" a="1"/>
  <c r="N71" i="6" a="1"/>
  <c r="N144" i="6" a="1"/>
  <c r="N115" i="6" a="1"/>
  <c r="N28" i="1" a="1"/>
  <c r="N33" i="6" a="1"/>
  <c r="N119" i="6" a="1"/>
  <c r="N19" i="1" a="1"/>
  <c r="N84" i="6" a="1"/>
  <c r="N115" i="1" a="1"/>
  <c r="N138" i="6" a="1"/>
  <c r="N98" i="1" a="1"/>
  <c r="N131" i="1" a="1"/>
  <c r="N112" i="1" a="1"/>
  <c r="N96" i="1" a="1"/>
  <c r="N82" i="1" a="1"/>
  <c r="N75" i="1" a="1"/>
  <c r="N142" i="1" a="1"/>
  <c r="N21" i="6" a="1"/>
  <c r="N123" i="1" a="1"/>
  <c r="N188" i="6" a="1"/>
  <c r="N10" i="6" a="1"/>
  <c r="N95" i="6" a="1"/>
  <c r="N158" i="6" a="1"/>
  <c r="N85" i="6" a="1"/>
  <c r="N158" i="1" a="1"/>
  <c r="N185" i="6" a="1"/>
  <c r="N22" i="6" a="1"/>
  <c r="N152" i="1" a="1"/>
  <c r="N154" i="6" a="1"/>
  <c r="N167" i="6" a="1"/>
  <c r="N149" i="6" a="1"/>
  <c r="N177" i="6" a="1"/>
  <c r="N27" i="1" a="1"/>
  <c r="N86" i="6" a="1"/>
  <c r="N118" i="6" a="1"/>
  <c r="N66" i="1" a="1"/>
  <c r="N137" i="1" a="1"/>
  <c r="N129" i="1" a="1"/>
  <c r="N63" i="1" a="1"/>
  <c r="N44" i="6" a="1"/>
  <c r="N58" i="6" a="1"/>
  <c r="N190" i="6" a="1"/>
  <c r="N146" i="1" a="1"/>
  <c r="N10" i="1" a="1"/>
  <c r="N42" i="1" a="1"/>
  <c r="N32" i="6" a="1"/>
  <c r="N145" i="6" a="1"/>
  <c r="N161" i="1" a="1"/>
  <c r="N99" i="1" a="1"/>
  <c r="N150" i="6" a="1"/>
  <c r="N122" i="6" a="1"/>
  <c r="N94" i="1" a="1"/>
  <c r="N186" i="6" a="1"/>
  <c r="N146" i="6" a="1"/>
  <c r="N50" i="1" a="1"/>
  <c r="N90" i="6" a="1"/>
  <c r="N153" i="6" a="1"/>
  <c r="N118" i="1" a="1"/>
  <c r="N143" i="1" a="1"/>
  <c r="N28" i="6" a="1"/>
  <c r="N62" i="1" a="1"/>
  <c r="N81" i="1" a="1"/>
  <c r="N102" i="6" a="1"/>
  <c r="N74" i="6" a="1"/>
  <c r="N56" i="6" a="1"/>
  <c r="N56" i="1" a="1"/>
  <c r="N178" i="6" a="1"/>
  <c r="N105" i="1" a="1"/>
  <c r="N61" i="6" a="1"/>
  <c r="N31" i="6" a="1"/>
  <c r="N23" i="1" a="1"/>
  <c r="N127" i="6" a="1"/>
  <c r="N169" i="6" a="1"/>
  <c r="N46" i="6" a="1"/>
  <c r="N79" i="6" a="1"/>
  <c r="N148" i="1" a="1"/>
  <c r="N88" i="6" a="1"/>
  <c r="N152" i="6" a="1"/>
  <c r="N110" i="1" a="1"/>
  <c r="N55" i="6" a="1"/>
  <c r="N119" i="1" a="1"/>
  <c r="N113" i="1" a="1"/>
  <c r="N163" i="6" a="1"/>
  <c r="N137" i="6" a="1"/>
  <c r="N45" i="6" a="1"/>
  <c r="N106" i="6" a="1"/>
  <c r="N126" i="6" a="1"/>
  <c r="N50" i="6" a="1"/>
  <c r="N164" i="6" a="1"/>
  <c r="N159" i="1" a="1"/>
  <c r="N135" i="1" a="1"/>
  <c r="N43" i="1" a="1"/>
  <c r="N29" i="1" a="1"/>
  <c r="N30" i="6" a="1"/>
  <c r="N110" i="6" a="1"/>
  <c r="N48" i="6" a="1"/>
  <c r="N41" i="1" a="1"/>
  <c r="N16" i="6" a="1"/>
  <c r="N59" i="6" a="1"/>
  <c r="N139" i="6" a="1"/>
  <c r="N19" i="6" a="1"/>
  <c r="N160" i="1" a="1"/>
  <c r="N162" i="1" a="1"/>
  <c r="N100" i="1" a="1"/>
  <c r="N175" i="6" a="1"/>
  <c r="N141" i="6" a="1"/>
  <c r="N91" i="1" a="1"/>
  <c r="N63" i="6" a="1"/>
  <c r="N162" i="6" a="1"/>
  <c r="N171" i="6" a="1"/>
  <c r="N85" i="1" a="1"/>
  <c r="N73" i="6" a="1"/>
  <c r="N18" i="1" a="1"/>
  <c r="N94" i="6" a="1"/>
  <c r="N54" i="1" a="1"/>
  <c r="N59" i="1" a="1"/>
  <c r="N122" i="1" a="1"/>
  <c r="N83" i="6" a="1"/>
  <c r="N60" i="6" a="1"/>
  <c r="N172" i="6" a="1"/>
  <c r="N12" i="1" a="1"/>
  <c r="N32" i="1" a="1"/>
  <c r="N103" i="1" a="1"/>
  <c r="N71" i="1" a="1"/>
  <c r="N93" i="6" a="1"/>
  <c r="N126" i="1" a="1"/>
  <c r="N21" i="1" a="1"/>
  <c r="N69" i="1" a="1"/>
  <c r="N179" i="6" a="1"/>
  <c r="N86" i="1" a="1"/>
  <c r="N89" i="6" a="1"/>
  <c r="N101" i="1" a="1"/>
  <c r="N124" i="6" a="1"/>
  <c r="N74" i="1" a="1"/>
  <c r="N40" i="6" a="1"/>
  <c r="N187" i="6" a="1"/>
  <c r="N80" i="1" a="1"/>
  <c r="N35" i="1" a="1"/>
  <c r="N123" i="6" a="1"/>
  <c r="N183" i="6" a="1"/>
  <c r="N114" i="1" a="1"/>
  <c r="N51" i="6" a="1"/>
  <c r="N182" i="6" a="1"/>
  <c r="N65" i="6" a="1"/>
  <c r="N132" i="1" a="1"/>
  <c r="N82" i="6" a="1"/>
  <c r="N44" i="1" a="1"/>
  <c r="N101" i="6" a="1"/>
  <c r="N96" i="6" a="1"/>
  <c r="N149" i="1" a="1"/>
  <c r="N48" i="1" a="1"/>
  <c r="N104" i="6" a="1"/>
  <c r="N29" i="6" a="1"/>
  <c r="N17" i="1" a="1"/>
  <c r="N109" i="1" a="1"/>
  <c r="N77" i="1" a="1"/>
  <c r="N15" i="1" a="1"/>
  <c r="N62" i="6" a="1"/>
  <c r="N53" i="1" a="1"/>
  <c r="N136" i="6" a="1"/>
  <c r="N67" i="6" a="1"/>
  <c r="N84" i="1" a="1"/>
  <c r="N142" i="6" a="1"/>
  <c r="N42" i="6" a="1"/>
  <c r="N39" i="1" a="1"/>
  <c r="N45" i="1" a="1"/>
  <c r="N87" i="1" a="1"/>
  <c r="N140" i="6" a="1"/>
  <c r="N108" i="6" a="1"/>
  <c r="N160" i="6" a="1"/>
  <c r="N130" i="1" a="1"/>
  <c r="N61" i="1" a="1"/>
  <c r="N57" i="1" a="1"/>
  <c r="N108" i="1" a="1"/>
  <c r="N24" i="1" a="1"/>
  <c r="N166" i="6" a="1"/>
  <c r="N165" i="6" a="1"/>
  <c r="N39" i="6" a="1"/>
  <c r="N75" i="6" a="1"/>
  <c r="N99" i="6" a="1"/>
  <c r="N116" i="1" a="1"/>
  <c r="N60" i="1" a="1"/>
  <c r="N128" i="1" a="1"/>
  <c r="N55" i="1" a="1"/>
  <c r="N117" i="1" a="1"/>
  <c r="N116" i="6" a="1"/>
  <c r="N76" i="6" a="1"/>
  <c r="N159" i="6" a="1"/>
  <c r="N132" i="6" a="1"/>
  <c r="N154" i="1" a="1"/>
  <c r="N68" i="6" a="1"/>
  <c r="N127" i="1" a="1"/>
  <c r="N97" i="1" a="1"/>
  <c r="N37" i="6" a="1"/>
  <c r="N9" i="6" a="1"/>
  <c r="N155" i="6" a="1"/>
  <c r="N87" i="6" a="1"/>
  <c r="N147" i="6" a="1"/>
  <c r="N81" i="6" a="1"/>
  <c r="N136" i="1" a="1"/>
  <c r="N107" i="6" a="1"/>
  <c r="N72" i="1" a="1"/>
  <c r="N33" i="1" a="1"/>
  <c r="N58" i="1" a="1"/>
  <c r="N145" i="1" a="1"/>
  <c r="N43" i="6" a="1"/>
  <c r="N65" i="1" a="1"/>
  <c r="N64" i="6" a="1"/>
  <c r="N134" i="6" a="1"/>
  <c r="N27" i="6" a="1"/>
  <c r="N15" i="6" a="1"/>
  <c r="N78" i="6" a="1"/>
  <c r="N189" i="6" a="1"/>
  <c r="N95" i="1" a="1"/>
  <c r="N70" i="6" a="1"/>
  <c r="N9" i="1" a="1"/>
  <c r="N25" i="6" a="1"/>
  <c r="N104" i="1" a="1"/>
  <c r="N18" i="6" a="1"/>
  <c r="N138" i="1" a="1"/>
  <c r="N114" i="6" a="1"/>
  <c r="N26" i="1" a="1"/>
  <c r="N111" i="1" a="1"/>
  <c r="N157" i="1" a="1"/>
  <c r="N106" i="1" a="1"/>
  <c r="N38" i="6" a="1"/>
  <c r="N40" i="1" a="1"/>
  <c r="N156" i="1" a="1"/>
  <c r="N161" i="6" a="1"/>
  <c r="N156" i="6" a="1"/>
  <c r="N93" i="1" a="1"/>
  <c r="N13" i="1" a="1"/>
  <c r="N133" i="1" a="1"/>
  <c r="N68" i="1" a="1"/>
  <c r="N88" i="1" a="1"/>
  <c r="N140" i="1" a="1"/>
  <c r="N12" i="6" a="1"/>
  <c r="N53" i="6" a="1"/>
  <c r="N25" i="1" a="1"/>
  <c r="N97" i="6" a="1"/>
  <c r="N157" i="6" a="1"/>
  <c r="N51" i="1" a="1"/>
  <c r="N121" i="6" a="1"/>
  <c r="N22" i="1" a="1"/>
  <c r="N73" i="1" a="1"/>
  <c r="N57" i="6" a="1"/>
  <c r="N134" i="1" a="1"/>
  <c r="N47" i="6" a="1"/>
  <c r="N151" i="6" a="1"/>
  <c r="N144" i="1" a="1"/>
  <c r="N128" i="6" a="1"/>
  <c r="N112" i="6" a="1"/>
  <c r="N64" i="1" a="1"/>
  <c r="N143" i="6" a="1"/>
  <c r="N133" i="6" a="1"/>
  <c r="N49" i="1" a="1"/>
  <c r="N155" i="1" a="1"/>
  <c r="N92" i="1" a="1"/>
  <c r="N173" i="6" a="1"/>
  <c r="N148" i="6" a="1"/>
  <c r="N130" i="6" a="1"/>
  <c r="N109" i="6" a="1"/>
  <c r="N124" i="1" a="1"/>
  <c r="N113" i="6" a="1"/>
  <c r="N139" i="1" a="1"/>
  <c r="N150" i="1" a="1"/>
  <c r="N30" i="1" a="1"/>
  <c r="N76" i="1" a="1"/>
  <c r="N78" i="1" a="1"/>
  <c r="N13" i="6" a="1"/>
  <c r="N83" i="1" a="1"/>
  <c r="N121" i="1" a="1"/>
  <c r="N77" i="6" a="1"/>
  <c r="N120" i="6" a="1"/>
  <c r="N31" i="1" a="1"/>
  <c r="N153" i="1" a="1"/>
  <c r="N23" i="6" a="1"/>
  <c r="N11" i="6" a="1"/>
  <c r="N36" i="6" a="1"/>
  <c r="N125" i="1" a="1"/>
  <c r="N111" i="6" a="1"/>
  <c r="N80" i="6" a="1"/>
  <c r="N52"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<sst xmlns="http://schemas.openxmlformats.org/spreadsheetml/2006/main" count="213" uniqueCount="119">
  <si>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</si>
  <si>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</si>
  <si>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</si>
  <si>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</si>
  <si>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</si>
  <si>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</si>
  <si>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</si>
  <si>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</si>
  <si>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</si>
  <si>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</si>
  <si>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</si>
  <si>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</si>
  <si>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</si>
  <si>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</si>
  <si>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</si>
  <si>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</si>
  <si>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</si>
  <si>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</si>
  <si>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</si>
  <si>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</si>
  <si>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</si>
  <si>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</si>
  <si>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</si>
  <si>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</si>
  <si>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</si>
  <si>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</si>
  <si>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</si>
  <si>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</si>
  <si>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</si>
  <si>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</si>
  <si>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</si>
  <si>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</si>
  <si>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</si>
  <si>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</si>
  <si>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</si>
  <si>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</si>
  <si>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</si>
  <si>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</si>
  <si>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</si>
  <si>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</si>
  <si>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</si>
  <si>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</si>
  <si>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</si>
  <si>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</si>
  <si>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</si>
  <si>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</si>
  <si>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</si>
  <si>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</si>
  <si>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</si>
  <si>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</si>
  <si>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</si>
  <si>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</si>
  <si>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</si>
  <si>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</si>
  <si>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</si>
  <si>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</si>
  <si>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</si>
  <si>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</si>
  <si>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</si>
  <si>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</si>
  <si>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</si>
  <si>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</si>
  <si>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</si>
  <si>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</si>
  <si>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 xml:space="preserve">Terra Wortmann Open - Halle, World Tour, GER, Grass, 15/06/2026, ˆ2.583M, ATP 500                                                                                                                                                                                                                                                        </t>
  </si>
  <si>
    <t>Taylor Harry Fritz</t>
  </si>
  <si>
    <t>USA</t>
  </si>
  <si>
    <t>Frances Tiafoe</t>
  </si>
  <si>
    <t xml:space="preserve">HSBC Championships - London, World Tour, GBR, Grass, 15/06/2026, ˆ2.583M, ATP 500                                                                                                                                                                                                                                                        </t>
  </si>
  <si>
    <t>Francisco Cerundolo</t>
  </si>
  <si>
    <t>ARG</t>
  </si>
  <si>
    <t>Tommy Paul</t>
  </si>
  <si>
    <t xml:space="preserve">Mallorca Championships - Mallorca, World Tour, ESP, Grass, 22/06/2026, ˆ612K, ATP 250                                                                                                                                                                                                                                                        </t>
  </si>
  <si>
    <t>Yannick Hanfmann</t>
  </si>
  <si>
    <t>GER</t>
  </si>
  <si>
    <t>Adolfo Daniel Vallejo</t>
  </si>
  <si>
    <t>PAR</t>
  </si>
  <si>
    <t>N/A</t>
  </si>
  <si>
    <t>Nuno Borges</t>
  </si>
  <si>
    <t>POR</t>
  </si>
  <si>
    <t>Adrian Mannarino</t>
  </si>
  <si>
    <t>FRA</t>
  </si>
  <si>
    <t>Mariano Navone</t>
  </si>
  <si>
    <t>Lorenzo Sonego</t>
  </si>
  <si>
    <t>ITA</t>
  </si>
  <si>
    <t xml:space="preserve">Berlin Tennis Open - Berlin, World Tour, GER, Grass, 15/06/2026, $1.206M, WTA 500                                                                                                                                                                                                                                                        </t>
  </si>
  <si>
    <t>Jessica Pegula</t>
  </si>
  <si>
    <t>Linda Noskova</t>
  </si>
  <si>
    <t>CZE</t>
  </si>
  <si>
    <t xml:space="preserve">Lexus Nottingham Open - Nottingham, World Tour, GBR, Grass, 15/06/2026, $283K, WTA 250                                                                                                                                                                                                                                                        </t>
  </si>
  <si>
    <t>Marie Bouzkova</t>
  </si>
  <si>
    <t>Emma Navarro</t>
  </si>
  <si>
    <t xml:space="preserve">Bad Homburg Open - Bad Homburg, World Tour, GER, Grass, 22/06/2026, $1.206M, WTA 500                                                                                                                                                                                                                                                        </t>
  </si>
  <si>
    <t>Iva Jovic</t>
  </si>
  <si>
    <t>Xinyu Wang</t>
  </si>
  <si>
    <t>CHN</t>
  </si>
  <si>
    <t>Katie Boulter</t>
  </si>
  <si>
    <t>GBR</t>
  </si>
  <si>
    <t>Leylah Annie Fernandez</t>
  </si>
  <si>
    <t>CAN</t>
  </si>
  <si>
    <t>Liudmila Samsonova</t>
  </si>
  <si>
    <t>RUS</t>
  </si>
  <si>
    <t>Katerina Siniakova</t>
  </si>
  <si>
    <t>Naomi Osaka</t>
  </si>
  <si>
    <t>JPN</t>
  </si>
  <si>
    <t>Magdalena Frech</t>
  </si>
  <si>
    <t>POL</t>
  </si>
  <si>
    <t>x</t>
  </si>
  <si>
    <r>
      <t xml:space="preserve">Fritz 7-1. He won their last 7 matches. Most recent Sep 2024, hard, 5 sets. He won on hard in March 2023, 2 sets. He won on hard in Oct 2022, 2 sets. 3 sets win on hard in Aug 2022. Straight sets win on hard in Jan 2022. Tiafoe's win was on hard in March 2016, 3 sets. Grass win %'s favour Fritz.
Fritz had a 3 sets win over Bergs in the 1st round. 2 sets win over Marozsan in the 2nd round. 3 tie breaks win over Shelton in the q final.  3 sets win over Zverev in the semi final.
He reached the Final in Stuttgart 2026, Semi finals at Wimbledon 2025, Title in </t>
    </r>
    <r>
      <rPr>
        <sz val="12"/>
        <color rgb="FFFF0000"/>
        <rFont val="Calibri"/>
        <family val="2"/>
        <scheme val="minor"/>
      </rPr>
      <t>Eastbourne</t>
    </r>
    <r>
      <rPr>
        <sz val="12"/>
        <color theme="1"/>
        <rFont val="Calibri"/>
        <family val="2"/>
        <scheme val="minor"/>
      </rPr>
      <t xml:space="preserve"> 2025.
Tiafoe had a 2 sets win over Cobolli in the 1st round. 2 sets win in the 2nd round. 3rd set tie break win over Aliassime as underdog in the q final. Easy win over Altmaier in the semi final.
He reached the Quarter final in Stuttgart 2026. 2nd round at Wimbledon 2025. 
12 month grass stats favour Fritz on serve. Stats for the tournament also favour him on serve. return stats strongly favour Tiafoe.
Chance of 3 sets.
</t>
    </r>
    <r>
      <rPr>
        <b/>
        <sz val="12"/>
        <color theme="1"/>
        <rFont val="Calibri"/>
        <family val="2"/>
        <scheme val="minor"/>
      </rPr>
      <t>Back Fritz around 1.90 to 2.10 and remove liability at 1.60.</t>
    </r>
  </si>
  <si>
    <r>
      <t xml:space="preserve">Cerundolo 5-2. Most recent March 2025, hard, Cerundolo in 2. He won on clay in June 2024, 4 sets. He won on clay in Apr 2024, 3 sets. Paul won on hard in Aug 2023, 3 sets. Cerundolo won twice on grass in 2023. Paul won on grass in 2022. 12 month grass win %'s favour Cerundolo. Long term grass win %'s favour Paul.
Cerundolo had a 3 sets win over Kovacevic in the 1st round. 2 sets win over Brooksby in the 2nd round. 3 sets win over Fery in the q final. 
He has a weak record on grass. He won the title in </t>
    </r>
    <r>
      <rPr>
        <sz val="12"/>
        <color rgb="FFFF0000"/>
        <rFont val="Calibri"/>
        <family val="2"/>
        <scheme val="minor"/>
      </rPr>
      <t>Eastbourne</t>
    </r>
    <r>
      <rPr>
        <sz val="12"/>
        <color theme="1"/>
        <rFont val="Calibri"/>
        <family val="2"/>
        <scheme val="minor"/>
      </rPr>
      <t xml:space="preserve"> 2023 but has won just 1 match on grass since.
Paul had a 2 sets win over Svajda in the 1st round. 2 sets win over Zandschulp in the 2nd round. 2 sets win over Fokina in the q final. 
He reached the 2nd round at Wimbledon 2025.He won this title in 2024.
12 month grass stats favour Paul on serve and favour Cerundolo on return. Stats for the tournament also favour Paul on serve and favour Cerundolo on return.
</t>
    </r>
    <r>
      <rPr>
        <b/>
        <sz val="12"/>
        <color theme="1"/>
        <rFont val="Calibri"/>
        <family val="2"/>
        <scheme val="minor"/>
      </rPr>
      <t xml:space="preserve">Lay Paul around 1.30 and remove liability at 1.60. Back Paul around 2.00 to 2.20 and remove liability at 1.65. </t>
    </r>
  </si>
  <si>
    <r>
      <t xml:space="preserve">Borges 2-0. Most recent Apr 2026, clay, 2 sets. He won on hard in Aug 2024, 3 sets. Grass win %'s favour Mannarino. 
Borges lost in the 1st round last year. 
2nd round in hertogenbosch 2026, 3rd Round at Wimbledon 2025, 2nd round in Eastbourne 2025.
Mannarino reached the 2nd round in London 2026. Semi final in hertogenbosch 2026. 3rd round at Wimbledon 2025.
12 month grass stats favour Borges on serve. return stats are quite even. 
Recent performances favour Mannarino. Good chance of 3 sets. 
</t>
    </r>
    <r>
      <rPr>
        <b/>
        <sz val="12"/>
        <color theme="1"/>
        <rFont val="Calibri"/>
        <family val="2"/>
        <scheme val="minor"/>
      </rPr>
      <t xml:space="preserve">Lay Borges around 1.50 and remove liability at 1.95. </t>
    </r>
  </si>
  <si>
    <r>
      <t xml:space="preserve">Sonego 2-0. Most recent March 2025, hard, 2 sets. He won on grass in straight sets in July 2024. Grass win %'s favour Sonego. 
Navone lost in th qual rounds last year. 
He won 2 of his 8 grass matches.
Sonego reached the 4th round at Wimbledon 2025. 2nd round in Eastbourne 2025. 
12 month grass stats favour Sonego overall.
</t>
    </r>
    <r>
      <rPr>
        <b/>
        <sz val="12"/>
        <color theme="1"/>
        <rFont val="Calibri"/>
        <family val="2"/>
        <scheme val="minor"/>
      </rPr>
      <t>Back Sonego around 2.20 to 2.30 and remove liability at 1.70.</t>
    </r>
  </si>
  <si>
    <r>
      <t xml:space="preserve">1st meeting. 
Hanfmann reached the 2nd round in Halle 2026. 2nd round in Stuttgart 2026. 
Vallejo has not played a tour match on grass. 
</t>
    </r>
    <r>
      <rPr>
        <b/>
        <sz val="12"/>
        <color theme="1"/>
        <rFont val="Calibri"/>
        <family val="2"/>
        <scheme val="minor"/>
      </rPr>
      <t>Back Hanfmann around 1.75 to 1.85 and remove liability at 1.45.</t>
    </r>
  </si>
  <si>
    <r>
      <t xml:space="preserve">Noskova 2-1. Most recent Oct 2025, hard, Noskova in 3rd set tie break. Pegula won on grass in June 2025, 3 sets. Noskova won on hard in Feb 2025, 2 sets. Grass win %'s slightly favour Pegula.
Pegula lost in the 2nd round last year. 2 sets win over Siniakova in the 2nd round. 2 tie breaks win over Keys in the q final. 3 sets win over Sabalenka in the semi final.
Title in </t>
    </r>
    <r>
      <rPr>
        <sz val="12"/>
        <color rgb="FFFF0000"/>
        <rFont val="Calibri"/>
        <family val="2"/>
        <scheme val="minor"/>
      </rPr>
      <t>Bad</t>
    </r>
    <r>
      <rPr>
        <sz val="12"/>
        <color theme="1"/>
        <rFont val="Calibri"/>
        <family val="2"/>
        <scheme val="minor"/>
      </rPr>
      <t xml:space="preserve"> </t>
    </r>
    <r>
      <rPr>
        <sz val="12"/>
        <color rgb="FFFF0000"/>
        <rFont val="Calibri"/>
        <family val="2"/>
        <scheme val="minor"/>
      </rPr>
      <t>Homburg</t>
    </r>
    <r>
      <rPr>
        <sz val="12"/>
        <color theme="1"/>
        <rFont val="Calibri"/>
        <family val="2"/>
        <scheme val="minor"/>
      </rPr>
      <t xml:space="preserve"> 2025.
Noskova had an easy win over Zarazua in the 1st round. 2 sets win over Parry in the 2nd round. Easy win over Badosa in the q final. 2 sets win over Eala in the semi final.
She reached the 4th Round at Wimbledon 2025, Semi finals in </t>
    </r>
    <r>
      <rPr>
        <sz val="12"/>
        <color rgb="FFFF0000"/>
        <rFont val="Calibri"/>
        <family val="2"/>
        <scheme val="minor"/>
      </rPr>
      <t>Bad</t>
    </r>
    <r>
      <rPr>
        <sz val="12"/>
        <color theme="1"/>
        <rFont val="Calibri"/>
        <family val="2"/>
        <scheme val="minor"/>
      </rPr>
      <t xml:space="preserve"> </t>
    </r>
    <r>
      <rPr>
        <sz val="12"/>
        <color rgb="FFFF0000"/>
        <rFont val="Calibri"/>
        <family val="2"/>
        <scheme val="minor"/>
      </rPr>
      <t>Homburg</t>
    </r>
    <r>
      <rPr>
        <sz val="12"/>
        <color theme="1"/>
        <rFont val="Calibri"/>
        <family val="2"/>
        <scheme val="minor"/>
      </rPr>
      <t xml:space="preserve"> 2025, Quarter finals in Nottingham 2025.
Stats for the tournament favour Noskova though Pegula has faced much stronger opponents. 
2026 stats on all surfaces favour Pegula overall.
</t>
    </r>
    <r>
      <rPr>
        <b/>
        <sz val="12"/>
        <color theme="1"/>
        <rFont val="Calibri"/>
        <family val="2"/>
        <scheme val="minor"/>
      </rPr>
      <t>Back Pegula around 2.20 to 2.30 and remove liability at 1.75.</t>
    </r>
  </si>
  <si>
    <r>
      <t xml:space="preserve">1st meeting. Grass win %'s favour Navarro.
Bouzkova had a 2 sets win in the 1st round. 2 sets win over Klugman in the 2nd round. 2 sets win over Maria in the q final. 2 sets win over Pliskova in the semi final.
2nd round in London 2026. 2nd round at Wimbledon. 
Navarro had a 3 sets win over Bondar in the 1st round. 3 sets win over Starodubtseva in the 2nd round. 2 sets win over Maneiro in the q final. 2 sets win over Golubic in the semi final.
She reached the 4th round at Wimbledon 2025. Quarter finals in </t>
    </r>
    <r>
      <rPr>
        <sz val="12"/>
        <color rgb="FFFF0000"/>
        <rFont val="Calibri"/>
        <family val="2"/>
        <scheme val="minor"/>
      </rPr>
      <t>Bad</t>
    </r>
    <r>
      <rPr>
        <sz val="12"/>
        <color theme="1"/>
        <rFont val="Calibri"/>
        <family val="2"/>
        <scheme val="minor"/>
      </rPr>
      <t xml:space="preserve"> </t>
    </r>
    <r>
      <rPr>
        <sz val="12"/>
        <color rgb="FFFF0000"/>
        <rFont val="Calibri"/>
        <family val="2"/>
        <scheme val="minor"/>
      </rPr>
      <t>Homburg</t>
    </r>
    <r>
      <rPr>
        <sz val="12"/>
        <color theme="1"/>
        <rFont val="Calibri"/>
        <family val="2"/>
        <scheme val="minor"/>
      </rPr>
      <t xml:space="preserve"> 2025. 
12 month stats and 2026 stats favour Bouzkova on serve. return stats in 2026 favour Bouzkova.
Fair chance of 3 sets.
</t>
    </r>
    <r>
      <rPr>
        <b/>
        <sz val="12"/>
        <color theme="1"/>
        <rFont val="Calibri"/>
        <family val="2"/>
        <scheme val="minor"/>
      </rPr>
      <t xml:space="preserve">Lay Navarro around 1.60 and remove liabvility around 2.10. </t>
    </r>
  </si>
  <si>
    <r>
      <t xml:space="preserve">Siniakova 2-1. Most recent June 2024, grass, Siniakova in 3. Samsonova won on hard in 2023, 3 sets. Siniakova won on grass in 20223, 3 sets. Grass win %'s favour Siniakova. 
Samsonova reached the Quarter finals at Wimbledon 2025.
Siniakova reached the 2nd round as qualifier last season. 
2nd round in berlin 2026. 2nd round at Wimbledon 2025. 
12 month grass stats favour Siniakova on serve. 
</t>
    </r>
    <r>
      <rPr>
        <b/>
        <sz val="12"/>
        <color theme="1"/>
        <rFont val="Calibri"/>
        <family val="2"/>
        <scheme val="minor"/>
      </rPr>
      <t>Back Siniakova around 2.10 to 2.30 and remove liability at 1.70.</t>
    </r>
  </si>
  <si>
    <r>
      <t xml:space="preserve">Boulter 3-1. Most recent June 2026, grass, Boulter in 3. She won indoors in Nov 2024, 2 sets. Fernandez won on hard in July 2023. Boulter won on hard in Aug 2018, 3 sets. Grass win %'s favour Boulter.
Boulter reached the Semi final in London 2026. 2nd round at Wimbledon 2025. 
Fernandez reached the 2nd round last season. 
2nd round at Wimbledon 2025. 
12 month grass stats favour Fernandez overall, despite a weaker win %. Recent performances favour Boulter. Good chance of 3 sets.
</t>
    </r>
    <r>
      <rPr>
        <b/>
        <sz val="12"/>
        <color theme="1"/>
        <rFont val="Calibri"/>
        <family val="2"/>
        <scheme val="minor"/>
      </rPr>
      <t>Back Boulter around 2.20 to 2.30 and remove liability at 1.70.</t>
    </r>
  </si>
  <si>
    <r>
      <t xml:space="preserve">1st meeting. Grass win %'s favour Osaka. 
Osaka reached the 2nd round last year.
3rd round at Wimbledon 2025. 
Frech lost in the 1st round last season. 
She won 2 of her last 10 on grass.
2026 stats on all surfaces favour Osaka on serve.
12 month grass stats are stronger for Osaka.
</t>
    </r>
    <r>
      <rPr>
        <b/>
        <sz val="12"/>
        <color theme="1"/>
        <rFont val="Calibri"/>
        <family val="2"/>
        <scheme val="minor"/>
      </rPr>
      <t>Back Osaka around 1.75 to 1.90 and remove liability at 1.45.</t>
    </r>
  </si>
  <si>
    <r>
      <t xml:space="preserve">1st meeting. Grass win %'s favour Jovic.
Jovic reached the Semi final in London 2026. 
Wang reached the 2nd round at Wimbledon 2025. Final in Berlin 2025. 
2026 grass stats are stronger for Jovic.
</t>
    </r>
    <r>
      <rPr>
        <b/>
        <sz val="12"/>
        <color theme="1"/>
        <rFont val="Calibri"/>
        <family val="2"/>
        <scheme val="minor"/>
      </rPr>
      <t>Back Jovic above 1.70 or if she loses set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</si>
</sst>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10" fillId="0" borderId="0"/>
    <xf numFmtId="0" fontId="9" fillId="0" borderId="0"/>
    <xf numFmtId="0" fontId="8" fillId="0" borderId="0"/>
    <xf numFmtId="0" fontId="7" fillId="0" borderId="0"/>
    <xf numFmtId="0" fontId="6" fillId="0" borderId="0"/>
    <xf numFmtId="0" fontId="19" fillId="0" borderId="0" applyNumberFormat="0" applyFill="0" applyBorder="0" applyAlignment="0" applyProtection="0"/>
    <xf numFmtId="0" fontId="3" fillId="0" borderId="0"/>
    <xf numFmtId="0" fontId="1" fillId="0" borderId="0"/>
  </cellStyleXfs>
  <cellXfs count="66">
    <xf numFmtId="0" fontId="0" fillId="0" borderId="0" xfId="0"/>
    <xf numFmtId="0" fontId="0" fillId="0" borderId="0" xfId="0" applyAlignment="1">
      <alignment horizontal="center"/>
    </xf>
    <xf numFmtId="0" fontId="0" fillId="0" borderId="0" xfId="0" applyAlignment="1">
      <alignment vertical="center"/>
    </xf>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2" fillId="0" borderId="0" xfId="0" applyFont="1"/>
    <xf numFmtId="2" fontId="12" fillId="0" borderId="0" xfId="0" applyNumberFormat="1" applyFont="1"/>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2" fillId="3" borderId="0" xfId="0" applyFont="1" applyFill="1" applyAlignment="1">
      <alignment horizontal="center"/>
    </xf>
    <xf numFmtId="0" fontId="12" fillId="4" borderId="0" xfId="0" applyFont="1" applyFill="1" applyAlignment="1">
      <alignment horizontal="center"/>
    </xf>
    <xf numFmtId="2" fontId="12" fillId="4" borderId="0" xfId="0" applyNumberFormat="1" applyFont="1" applyFill="1" applyAlignment="1">
      <alignment horizontal="center"/>
    </xf>
    <xf numFmtId="0" fontId="12" fillId="5" borderId="0" xfId="0" applyFont="1" applyFill="1" applyAlignment="1">
      <alignment horizontal="center" vertical="center" wrapText="1"/>
    </xf>
    <xf numFmtId="0" fontId="13" fillId="0" borderId="0" xfId="0" applyFont="1"/>
    <xf numFmtId="0" fontId="13" fillId="0" borderId="0" xfId="0" applyFont="1" applyAlignment="1">
      <alignment vertical="center"/>
    </xf>
    <xf numFmtId="0" fontId="5" fillId="2" borderId="0" xfId="0" applyFont="1" applyFill="1" applyAlignment="1">
      <alignment horizontal="center" vertical="center" wrapText="1"/>
    </xf>
    <xf numFmtId="0" fontId="11" fillId="0" borderId="0" xfId="0" applyFont="1" applyAlignment="1">
      <alignment horizontal="center" vertical="top"/>
    </xf>
    <xf numFmtId="49" fontId="11" fillId="0" borderId="0" xfId="0" applyNumberFormat="1" applyFont="1" applyAlignment="1">
      <alignment horizontal="center" vertical="top"/>
    </xf>
    <xf numFmtId="2" fontId="11" fillId="0" borderId="0" xfId="0" applyNumberFormat="1" applyFont="1" applyAlignment="1">
      <alignment horizontal="center" vertical="top"/>
    </xf>
    <xf numFmtId="0" fontId="4" fillId="2" borderId="0" xfId="0" applyFont="1" applyFill="1" applyAlignment="1">
      <alignment horizontal="center"/>
    </xf>
    <xf numFmtId="0" fontId="4" fillId="5" borderId="0" xfId="0" applyFont="1" applyFill="1" applyAlignment="1">
      <alignment horizontal="center"/>
    </xf>
    <xf numFmtId="0" fontId="12" fillId="0" borderId="0" xfId="0" applyFont="1" applyAlignment="1">
      <alignment horizontal="center" vertical="top"/>
    </xf>
    <xf numFmtId="0" fontId="12" fillId="0" borderId="0" xfId="0" applyFont="1" applyAlignment="1">
      <alignment horizontal="center" wrapText="1"/>
    </xf>
    <xf numFmtId="0" fontId="4" fillId="5" borderId="0" xfId="0" applyFont="1" applyFill="1" applyAlignment="1">
      <alignment horizontal="left" wrapText="1"/>
    </xf>
    <xf numFmtId="0" fontId="11" fillId="0" borderId="0" xfId="0" applyFont="1" applyAlignment="1">
      <alignment horizontal="center" vertical="top" wrapText="1"/>
    </xf>
    <xf numFmtId="0" fontId="11" fillId="0" borderId="0" xfId="0" applyFont="1" applyAlignment="1">
      <alignment horizontal="center" wrapText="1"/>
    </xf>
    <xf numFmtId="0" fontId="15" fillId="0" borderId="0" xfId="0" applyFont="1" applyAlignment="1">
      <alignment vertical="top" wrapText="1"/>
    </xf>
    <xf numFmtId="0" fontId="16" fillId="0" borderId="0" xfId="0" applyFont="1" applyAlignment="1">
      <alignment vertical="top"/>
    </xf>
    <xf numFmtId="0" fontId="17" fillId="0" borderId="0" xfId="0" applyFont="1" applyAlignment="1">
      <alignment vertical="top" wrapText="1"/>
    </xf>
    <xf numFmtId="0" fontId="15" fillId="0" borderId="0" xfId="0" applyFont="1" applyAlignment="1">
      <alignment vertical="center" wrapText="1"/>
    </xf>
    <xf numFmtId="0" fontId="15" fillId="0" borderId="0" xfId="0" applyFont="1" applyAlignment="1">
      <alignment vertical="top"/>
    </xf>
    <xf numFmtId="0" fontId="0" fillId="0" borderId="0" xfId="0" applyAlignment="1">
      <alignment vertical="top"/>
    </xf>
    <xf numFmtId="0" fontId="13" fillId="0" borderId="0" xfId="0" applyFont="1" applyAlignment="1">
      <alignment wrapText="1"/>
    </xf>
    <xf numFmtId="0" fontId="14" fillId="0" borderId="0" xfId="0" applyFont="1" applyAlignment="1">
      <alignment vertical="center" wrapText="1"/>
    </xf>
    <xf numFmtId="0" fontId="0" fillId="0" borderId="0" xfId="0" applyAlignment="1">
      <alignment wrapText="1"/>
    </xf>
    <xf numFmtId="0" fontId="14" fillId="0" borderId="0" xfId="0" applyFont="1" applyAlignment="1">
      <alignment wrapText="1"/>
    </xf>
    <xf numFmtId="0" fontId="18" fillId="0" borderId="0" xfId="0" applyFont="1" applyAlignment="1">
      <alignment vertical="center" wrapText="1"/>
    </xf>
    <xf numFmtId="0" fontId="13" fillId="0" borderId="0" xfId="0" applyFont="1" applyAlignment="1">
      <alignment vertical="center" wrapText="1"/>
    </xf>
    <xf numFmtId="0" fontId="19" fillId="0" borderId="0" xfId="6" applyAlignment="1">
      <alignment horizontal="left" vertical="center" wrapText="1"/>
    </xf>
    <xf numFmtId="0" fontId="19" fillId="2" borderId="0" xfId="6" applyFill="1" applyAlignment="1">
      <alignment horizontal="left" vertical="center" wrapText="1"/>
    </xf>
    <xf numFmtId="0" fontId="19" fillId="6" borderId="0" xfId="6" applyFill="1" applyAlignment="1">
      <alignment horizontal="left" vertical="center" wrapText="1"/>
    </xf>
    <xf numFmtId="0" fontId="12" fillId="7" borderId="0" xfId="0" applyFont="1" applyFill="1" applyAlignment="1">
      <alignment horizontal="center"/>
    </xf>
    <xf numFmtId="2" fontId="2" fillId="7" borderId="0" xfId="0" applyNumberFormat="1" applyFont="1" applyFill="1" applyAlignment="1">
      <alignment horizontal="center"/>
    </xf>
    <xf numFmtId="2" fontId="12" fillId="7" borderId="0" xfId="0" applyNumberFormat="1" applyFont="1" applyFill="1" applyAlignment="1">
      <alignment horizontal="center"/>
    </xf>
    <xf numFmtId="0" fontId="2" fillId="7" borderId="0" xfId="0" applyFont="1" applyFill="1" applyAlignment="1">
      <alignment horizontal="center"/>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20" fontId="11" fillId="0" borderId="0" xfId="0" applyNumberFormat="1" applyFont="1" applyAlignment="1">
      <alignment horizontal="center" vertical="center" wrapText="1"/>
    </xf>
    <xf numFmtId="0" fontId="1" fillId="0" borderId="0" xfId="8" applyAlignment="1">
      <alignment horizontal="left"/>
    </xf>
    <xf numFmtId="0" fontId="1" fillId="8" borderId="2" xfId="8" applyFill="1" applyBorder="1" applyAlignment="1">
      <alignment horizontal="center" vertical="top"/>
    </xf>
    <xf numFmtId="0" fontId="1" fillId="8" borderId="1" xfId="8" applyFill="1" applyBorder="1" applyAlignment="1">
      <alignment horizontal="center" vertical="top"/>
    </xf>
    <xf numFmtId="0" fontId="1" fillId="2" borderId="2" xfId="8" applyFill="1" applyBorder="1" applyAlignment="1">
      <alignment horizontal="center" vertical="top"/>
    </xf>
    <xf numFmtId="0" fontId="1" fillId="2" borderId="1"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EDD7943B-7EB3-485C-BA4C-0ED5A96DAC2C}"/>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49" t="s">
        <v>64</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0">
        <v>1</v>
      </c>
      <c r="B9" s="62" t="s">
        <v>65</v>
      </c>
      <c r="C9" s="50" t="s">
        <v>66</v>
      </c>
      <c r="D9" s="51">
        <v>0.89029999999999998</v>
      </c>
      <c r="E9" s="52"/>
      <c r="F9" s="50">
        <v>9</v>
      </c>
      <c r="G9" s="50">
        <v>3</v>
      </c>
      <c r="H9" s="50">
        <v>1.5429999828338623</v>
      </c>
      <c r="I9" s="22">
        <v>1.46</v>
      </c>
      <c r="J9" s="22">
        <v>1.6</v>
      </c>
      <c r="K9" s="58">
        <v>0.60416666666666663</v>
      </c>
      <c r="L9" s="20"/>
      <c r="M9" s="64" t="s">
        <v>107</v>
      </c>
      <c r="N9" s="28" t="str" cm="1">
        <f t="array" aca="1" ref="N9" ca="1">IF(INDIRECT("M" &amp; ROW())="x", INDIRECT("B" &amp; ROW()) &amp; IF(INDIRECT("E" &amp; ROW())="x", " in 2", " in 3"), "")</f>
        <v>Taylor Harry Fritz in 3</v>
      </c>
    </row>
    <row r="10" spans="1:14" ht="327.60000000000002" x14ac:dyDescent="0.3">
      <c r="A10" s="53"/>
      <c r="B10" s="61" t="s">
        <v>67</v>
      </c>
      <c r="C10" s="53" t="s">
        <v>66</v>
      </c>
      <c r="D10" s="54">
        <v>0.10970000000000001</v>
      </c>
      <c r="E10" s="55" t="s">
        <v>107</v>
      </c>
      <c r="F10" s="53">
        <v>26</v>
      </c>
      <c r="G10" s="53">
        <v>94</v>
      </c>
      <c r="H10" s="53">
        <v>2.619999885559082</v>
      </c>
      <c r="I10" s="22"/>
      <c r="J10" s="22"/>
      <c r="K10" s="65" t="s">
        <v>108</v>
      </c>
      <c r="L10" s="20">
        <v>7</v>
      </c>
      <c r="M10" s="20"/>
      <c r="N10" s="28" t="str" cm="1">
        <f t="array" aca="1" ref="N10" ca="1">IF(INDIRECT("M" &amp; ROW())="x", INDIRECT("B" &amp; ROW()) &amp; IF(INDIRECT("E" &amp; ROW())="x", " in 2", " in 3"), "")</f>
        <v/>
      </c>
    </row>
    <row r="11" spans="1:14" x14ac:dyDescent="0.3">
      <c r="A11" s="20"/>
      <c r="B11" s="20"/>
      <c r="C11" s="20"/>
      <c r="D11" s="20"/>
      <c r="E11" s="21"/>
      <c r="F11" s="20"/>
      <c r="G11" s="20"/>
      <c r="H11" s="20"/>
      <c r="I11" s="22"/>
      <c r="J11" s="22"/>
      <c r="K11" s="12"/>
      <c r="L11" s="20"/>
      <c r="M11" s="20"/>
      <c r="N11" s="28" t="str" cm="1">
        <f t="array" aca="1" ref="N11" ca="1">IF(INDIRECT("M" &amp; ROW())="x", INDIRECT("B" &amp; ROW()) &amp; IF(INDIRECT("E" &amp; ROW())="x", " in 2", " in 3"), "")</f>
        <v/>
      </c>
    </row>
    <row r="12" spans="1:14" x14ac:dyDescent="0.3">
      <c r="A12" s="20"/>
      <c r="B12" s="20"/>
      <c r="C12" s="20"/>
      <c r="D12" s="20"/>
      <c r="E12" s="21"/>
      <c r="F12" s="20"/>
      <c r="G12" s="20"/>
      <c r="H12" s="20"/>
      <c r="I12" s="22"/>
      <c r="J12" s="22"/>
      <c r="K12" s="12"/>
      <c r="L12" s="20"/>
      <c r="M12" s="20"/>
      <c r="N12" s="28" t="str" cm="1">
        <f t="array" aca="1" ref="N12" ca="1">IF(INDIRECT("M" &amp; ROW())="x", INDIRECT("B" &amp; ROW()) &amp; IF(INDIRECT("E" &amp; ROW())="x", " in 2", " in 3"), "")</f>
        <v/>
      </c>
    </row>
    <row r="13" spans="1:14" x14ac:dyDescent="0.3">
      <c r="A13" s="56" t="s">
        <v>68</v>
      </c>
      <c r="B13" s="57"/>
      <c r="C13" s="57"/>
      <c r="D13" s="57"/>
      <c r="E13" s="57"/>
      <c r="F13" s="57"/>
      <c r="G13" s="57"/>
      <c r="H13" s="57"/>
      <c r="I13" s="22"/>
      <c r="J13" s="22"/>
      <c r="K13" s="12"/>
      <c r="L13" s="20"/>
      <c r="M13" s="20"/>
      <c r="N13" s="28" t="str" cm="1">
        <f t="array" aca="1" ref="N13" ca="1">IF(INDIRECT("M" &amp; ROW())="x", INDIRECT("B" &amp; ROW()) &amp; IF(INDIRECT("E" &amp; ROW())="x", " in 2", " in 3"), "")</f>
        <v/>
      </c>
    </row>
    <row r="14" spans="1:14" x14ac:dyDescent="0.3">
      <c r="A14" s="20"/>
      <c r="B14" s="20"/>
      <c r="C14" s="20"/>
      <c r="D14" s="13" t="s">
        <v>6</v>
      </c>
      <c r="E14" s="13" t="s">
        <v>7</v>
      </c>
      <c r="F14" s="13" t="s">
        <v>8</v>
      </c>
      <c r="G14" s="13" t="s">
        <v>9</v>
      </c>
      <c r="H14" s="14" t="s">
        <v>10</v>
      </c>
      <c r="I14" s="15" t="s">
        <v>11</v>
      </c>
      <c r="J14" s="15" t="s">
        <v>12</v>
      </c>
      <c r="K14" s="16" t="s">
        <v>13</v>
      </c>
      <c r="L14" s="23" t="s">
        <v>25</v>
      </c>
      <c r="M14" s="24"/>
      <c r="N14" s="27" t="s">
        <v>26</v>
      </c>
    </row>
    <row r="15" spans="1:14" x14ac:dyDescent="0.3">
      <c r="A15" s="50">
        <v>1</v>
      </c>
      <c r="B15" s="60" t="s">
        <v>69</v>
      </c>
      <c r="C15" s="50" t="s">
        <v>70</v>
      </c>
      <c r="D15" s="51">
        <v>0.5746</v>
      </c>
      <c r="E15" s="52" t="s">
        <v>107</v>
      </c>
      <c r="F15" s="50">
        <v>27</v>
      </c>
      <c r="G15" s="50">
        <v>168</v>
      </c>
      <c r="H15" s="50">
        <v>2.4700000286102295</v>
      </c>
      <c r="I15" s="22"/>
      <c r="J15" s="22"/>
      <c r="K15" s="58">
        <v>0.5625</v>
      </c>
      <c r="L15" s="20"/>
      <c r="M15" s="20"/>
      <c r="N15" s="28" t="str" cm="1">
        <f t="array" aca="1" ref="N15" ca="1">IF(INDIRECT("M" &amp; ROW())="x", INDIRECT("B" &amp; ROW()) &amp; IF(INDIRECT("E" &amp; ROW())="x", " in 2", " in 3"), "")</f>
        <v/>
      </c>
    </row>
    <row r="16" spans="1:14" ht="312" x14ac:dyDescent="0.3">
      <c r="A16" s="53"/>
      <c r="B16" s="63" t="s">
        <v>71</v>
      </c>
      <c r="C16" s="53" t="s">
        <v>66</v>
      </c>
      <c r="D16" s="54">
        <v>0.4254</v>
      </c>
      <c r="E16" s="55"/>
      <c r="F16" s="53">
        <v>28</v>
      </c>
      <c r="G16" s="53">
        <v>96</v>
      </c>
      <c r="H16" s="53">
        <v>1.6019999980926514</v>
      </c>
      <c r="I16" s="22">
        <v>1.48</v>
      </c>
      <c r="J16" s="22">
        <v>1.65</v>
      </c>
      <c r="K16" s="65" t="s">
        <v>109</v>
      </c>
      <c r="L16" s="20">
        <v>7</v>
      </c>
      <c r="M16" s="64" t="s">
        <v>107</v>
      </c>
      <c r="N16" s="28" t="str" cm="1">
        <f t="array" aca="1" ref="N16" ca="1">IF(INDIRECT("M" &amp; ROW())="x", INDIRECT("B" &amp; ROW()) &amp; IF(INDIRECT("E" &amp; ROW())="x", " in 2", " in 3"), "")</f>
        <v>Tommy Paul in 3</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56" t="s">
        <v>72</v>
      </c>
      <c r="B19" s="57"/>
      <c r="C19" s="57"/>
      <c r="D19" s="57"/>
      <c r="E19" s="57"/>
      <c r="F19" s="57"/>
      <c r="G19" s="57"/>
      <c r="H19" s="57"/>
      <c r="I19" s="22"/>
      <c r="J19" s="22"/>
      <c r="K19" s="12"/>
      <c r="L19" s="20"/>
      <c r="M19" s="20"/>
      <c r="N19" s="28" t="str" cm="1">
        <f t="array" aca="1" ref="N19" ca="1">IF(INDIRECT("M" &amp; ROW())="x", INDIRECT("B" &amp; ROW()) &amp; IF(INDIRECT("E" &amp; ROW())="x", " in 2", " in 3"), "")</f>
        <v/>
      </c>
    </row>
    <row r="20" spans="1:14" x14ac:dyDescent="0.3">
      <c r="A20" s="20"/>
      <c r="B20" s="20"/>
      <c r="C20" s="20"/>
      <c r="D20" s="13" t="s">
        <v>6</v>
      </c>
      <c r="E20" s="13" t="s">
        <v>7</v>
      </c>
      <c r="F20" s="13" t="s">
        <v>8</v>
      </c>
      <c r="G20" s="13" t="s">
        <v>9</v>
      </c>
      <c r="H20" s="14" t="s">
        <v>10</v>
      </c>
      <c r="I20" s="15" t="s">
        <v>11</v>
      </c>
      <c r="J20" s="15" t="s">
        <v>12</v>
      </c>
      <c r="K20" s="16" t="s">
        <v>13</v>
      </c>
      <c r="L20" s="23" t="s">
        <v>25</v>
      </c>
      <c r="M20" s="24"/>
      <c r="N20" s="27" t="s">
        <v>26</v>
      </c>
    </row>
    <row r="21" spans="1:14" x14ac:dyDescent="0.3">
      <c r="A21" s="50">
        <v>1</v>
      </c>
      <c r="B21" s="60" t="s">
        <v>78</v>
      </c>
      <c r="C21" s="50" t="s">
        <v>79</v>
      </c>
      <c r="D21" s="51">
        <v>0.59560000000000002</v>
      </c>
      <c r="E21" s="52" t="s">
        <v>107</v>
      </c>
      <c r="F21" s="50">
        <v>54</v>
      </c>
      <c r="G21" s="50">
        <v>40</v>
      </c>
      <c r="H21" s="50">
        <v>1.7410000562667847</v>
      </c>
      <c r="I21" s="22">
        <v>1.79</v>
      </c>
      <c r="J21" s="22">
        <v>2</v>
      </c>
      <c r="K21" s="58">
        <v>0.47916666666666669</v>
      </c>
      <c r="L21" s="20"/>
      <c r="M21" s="20"/>
      <c r="N21" s="28" t="str" cm="1">
        <f t="array" aca="1" ref="N21" ca="1">IF(INDIRECT("M" &amp; ROW())="x", INDIRECT("B" &amp; ROW()) &amp; IF(INDIRECT("E" &amp; ROW())="x", " in 2", " in 3"), "")</f>
        <v/>
      </c>
    </row>
    <row r="22" spans="1:14" ht="202.8" x14ac:dyDescent="0.3">
      <c r="A22" s="53"/>
      <c r="B22" s="61" t="s">
        <v>80</v>
      </c>
      <c r="C22" s="53" t="s">
        <v>81</v>
      </c>
      <c r="D22" s="54">
        <v>0.40439999999999998</v>
      </c>
      <c r="E22" s="55"/>
      <c r="F22" s="53">
        <v>44</v>
      </c>
      <c r="G22" s="53">
        <v>24</v>
      </c>
      <c r="H22" s="53">
        <v>2.1800000667572021</v>
      </c>
      <c r="I22" s="22"/>
      <c r="J22" s="22">
        <v>2</v>
      </c>
      <c r="K22" s="65" t="s">
        <v>110</v>
      </c>
      <c r="L22" s="20">
        <v>7</v>
      </c>
      <c r="M22" s="64" t="s">
        <v>107</v>
      </c>
      <c r="N22" s="28" t="str" cm="1">
        <f t="array" aca="1" ref="N22" ca="1">IF(INDIRECT("M" &amp; ROW())="x", INDIRECT("B" &amp; ROW()) &amp; IF(INDIRECT("E" &amp; ROW())="x", " in 2", " in 3"), "")</f>
        <v>Adrian Mannarino in 3</v>
      </c>
    </row>
    <row r="23" spans="1:14" x14ac:dyDescent="0.3">
      <c r="A23" s="50">
        <v>2</v>
      </c>
      <c r="B23" s="60" t="s">
        <v>82</v>
      </c>
      <c r="C23" s="50" t="s">
        <v>70</v>
      </c>
      <c r="D23" s="51">
        <v>0.60599999999999998</v>
      </c>
      <c r="E23" s="52"/>
      <c r="F23" s="50">
        <v>39</v>
      </c>
      <c r="G23" s="50">
        <v>89</v>
      </c>
      <c r="H23" s="50">
        <v>2.1</v>
      </c>
      <c r="I23" s="22"/>
      <c r="J23" s="22"/>
      <c r="K23" s="12"/>
      <c r="L23" s="20"/>
      <c r="M23" s="20"/>
      <c r="N23" s="28" t="str" cm="1">
        <f t="array" aca="1" ref="N23" ca="1">IF(INDIRECT("M" &amp; ROW())="x", INDIRECT("B" &amp; ROW()) &amp; IF(INDIRECT("E" &amp; ROW())="x", " in 2", " in 3"), "")</f>
        <v/>
      </c>
    </row>
    <row r="24" spans="1:14" ht="171.6" x14ac:dyDescent="0.3">
      <c r="A24" s="53"/>
      <c r="B24" s="61" t="s">
        <v>83</v>
      </c>
      <c r="C24" s="53" t="s">
        <v>84</v>
      </c>
      <c r="D24" s="54">
        <v>0.39400000000000002</v>
      </c>
      <c r="E24" s="55" t="s">
        <v>107</v>
      </c>
      <c r="F24" s="53">
        <v>65</v>
      </c>
      <c r="G24" s="53">
        <v>18</v>
      </c>
      <c r="H24" s="53">
        <v>1.73</v>
      </c>
      <c r="I24" s="22">
        <v>1.74</v>
      </c>
      <c r="J24" s="22">
        <v>1.75</v>
      </c>
      <c r="K24" s="65" t="s">
        <v>111</v>
      </c>
      <c r="L24" s="20">
        <v>7.5</v>
      </c>
      <c r="M24" s="64" t="s">
        <v>107</v>
      </c>
      <c r="N24" s="28" t="str" cm="1">
        <f t="array" aca="1" ref="N24" ca="1">IF(INDIRECT("M" &amp; ROW())="x", INDIRECT("B" &amp; ROW()) &amp; IF(INDIRECT("E" &amp; ROW())="x", " in 2", " in 3"), "")</f>
        <v>Lorenzo Sonego in 2</v>
      </c>
    </row>
    <row r="25" spans="1:14" x14ac:dyDescent="0.3">
      <c r="A25" s="50">
        <v>3</v>
      </c>
      <c r="B25" s="62" t="s">
        <v>73</v>
      </c>
      <c r="C25" s="50" t="s">
        <v>74</v>
      </c>
      <c r="D25" s="51">
        <v>0.4642</v>
      </c>
      <c r="E25" s="52" t="s">
        <v>107</v>
      </c>
      <c r="F25" s="50">
        <v>59</v>
      </c>
      <c r="G25" s="50">
        <v>100</v>
      </c>
      <c r="H25" s="50">
        <v>1.3</v>
      </c>
      <c r="I25" s="22">
        <v>1.3</v>
      </c>
      <c r="J25" s="22">
        <v>1.35</v>
      </c>
      <c r="K25" s="12"/>
      <c r="L25" s="20"/>
      <c r="M25" s="64" t="s">
        <v>107</v>
      </c>
      <c r="N25" s="28" t="str" cm="1">
        <f t="array" aca="1" ref="N25" ca="1">IF(INDIRECT("M" &amp; ROW())="x", INDIRECT("B" &amp; ROW()) &amp; IF(INDIRECT("E" &amp; ROW())="x", " in 2", " in 3"), "")</f>
        <v>Yannick Hanfmann in 2</v>
      </c>
    </row>
    <row r="26" spans="1:14" ht="124.8" x14ac:dyDescent="0.3">
      <c r="A26" s="53"/>
      <c r="B26" s="61" t="s">
        <v>75</v>
      </c>
      <c r="C26" s="53" t="s">
        <v>76</v>
      </c>
      <c r="D26" s="54">
        <v>0.53580000000000005</v>
      </c>
      <c r="E26" s="55"/>
      <c r="F26" s="53">
        <v>71</v>
      </c>
      <c r="G26" s="53" t="s">
        <v>77</v>
      </c>
      <c r="H26" s="53">
        <v>3.5</v>
      </c>
      <c r="I26" s="22"/>
      <c r="J26" s="22"/>
      <c r="K26" s="65" t="s">
        <v>112</v>
      </c>
      <c r="L26" s="20">
        <v>7.5</v>
      </c>
      <c r="M26" s="20"/>
      <c r="N26" s="28" t="str" cm="1">
        <f t="array" aca="1" ref="N26" ca="1">IF(INDIRECT("M" &amp; ROW())="x", INDIRECT("B" &amp; ROW()) &amp; IF(INDIRECT("E" &amp; ROW())="x", " in 2", " in 3"), "")</f>
        <v/>
      </c>
    </row>
    <row r="27" spans="1:14" x14ac:dyDescent="0.3">
      <c r="A27" s="9"/>
      <c r="B27" s="20"/>
      <c r="C27" s="20"/>
      <c r="D27" s="20"/>
      <c r="E27" s="21"/>
      <c r="F27" s="20"/>
      <c r="G27" s="20"/>
      <c r="H27" s="20"/>
      <c r="I27" s="22"/>
      <c r="J27" s="22"/>
      <c r="K27" s="12"/>
      <c r="L27" s="20"/>
      <c r="M27" s="20"/>
      <c r="N27" s="28" t="str" cm="1">
        <f t="array" aca="1" ref="N27" ca="1">IF(INDIRECT("M" &amp; ROW())="x", INDIRECT("B" &amp; ROW()) &amp; IF(INDIRECT("E" &amp; ROW())="x", " in 2", " in 3"), "")</f>
        <v/>
      </c>
    </row>
    <row r="28" spans="1:14" x14ac:dyDescent="0.3">
      <c r="A28" s="9"/>
      <c r="B28" s="20"/>
      <c r="C28" s="20"/>
      <c r="D28" s="20"/>
      <c r="E28" s="21"/>
      <c r="F28" s="20"/>
      <c r="G28" s="20"/>
      <c r="H28" s="20"/>
      <c r="I28" s="22"/>
      <c r="J28" s="22"/>
      <c r="K28" s="12"/>
      <c r="L28" s="20"/>
      <c r="M28" s="20"/>
      <c r="N28" s="28" t="str" cm="1">
        <f t="array" aca="1" ref="N28" ca="1">IF(INDIRECT("M" &amp; ROW())="x", INDIRECT("B" &amp; ROW()) &amp; IF(INDIRECT("E" &amp; ROW())="x", " in 2", " in 3"), "")</f>
        <v/>
      </c>
    </row>
    <row r="29" spans="1:14" x14ac:dyDescent="0.3">
      <c r="A29" s="9"/>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8"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8"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8"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8"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8"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sheetData>
  <sortState xmlns:xlrd2="http://schemas.microsoft.com/office/spreadsheetml/2017/richdata2" ref="A21:H26">
    <sortCondition ref="A21:A26"/>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59" t="s">
        <v>85</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0">
        <v>1</v>
      </c>
      <c r="B9" s="62" t="s">
        <v>86</v>
      </c>
      <c r="C9" s="50" t="s">
        <v>66</v>
      </c>
      <c r="D9" s="51">
        <v>0.43719999999999998</v>
      </c>
      <c r="E9" s="50"/>
      <c r="F9" s="50">
        <v>4</v>
      </c>
      <c r="G9" s="50">
        <v>11</v>
      </c>
      <c r="H9" s="50">
        <v>1.5520000457763672</v>
      </c>
      <c r="I9" s="22">
        <v>1.65</v>
      </c>
      <c r="J9" s="22">
        <v>1.75</v>
      </c>
      <c r="K9" s="58">
        <v>0.45833333333333331</v>
      </c>
      <c r="L9" s="20"/>
      <c r="M9" s="64" t="s">
        <v>107</v>
      </c>
      <c r="N9" s="28" t="str" cm="1">
        <f t="array" aca="1" ref="N9" ca="1">IF(INDIRECT("M" &amp; ROW())="x", INDIRECT("B" &amp; ROW()) &amp; IF(INDIRECT("E" &amp; ROW())="x", " in 2", " in 3"), "")</f>
        <v>Jessica Pegula in 3</v>
      </c>
    </row>
    <row r="10" spans="1:14" ht="296.39999999999998" x14ac:dyDescent="0.3">
      <c r="A10" s="53"/>
      <c r="B10" s="61" t="s">
        <v>87</v>
      </c>
      <c r="C10" s="53" t="s">
        <v>88</v>
      </c>
      <c r="D10" s="54">
        <v>0.56279999999999997</v>
      </c>
      <c r="E10" s="53" t="s">
        <v>107</v>
      </c>
      <c r="F10" s="53">
        <v>13</v>
      </c>
      <c r="G10" s="53">
        <v>13</v>
      </c>
      <c r="H10" s="53">
        <v>2.5999999046325684</v>
      </c>
      <c r="I10" s="22"/>
      <c r="J10" s="22"/>
      <c r="K10" s="65" t="s">
        <v>113</v>
      </c>
      <c r="L10" s="20">
        <v>7</v>
      </c>
      <c r="M10" s="20"/>
      <c r="N10" s="28" t="str" cm="1">
        <f t="array" aca="1" ref="N10" ca="1">IF(INDIRECT("M" &amp; ROW())="x", INDIRECT("B" &amp; ROW()) &amp; IF(INDIRECT("E" &amp; ROW())="x", " in 2", " in 3"), "")</f>
        <v/>
      </c>
    </row>
    <row r="11" spans="1:14" x14ac:dyDescent="0.3">
      <c r="A11" s="20"/>
      <c r="B11" s="20"/>
      <c r="C11" s="20"/>
      <c r="D11" s="20"/>
      <c r="E11" s="21"/>
      <c r="F11" s="20"/>
      <c r="G11" s="20"/>
      <c r="H11" s="20"/>
      <c r="I11" s="22"/>
      <c r="J11" s="22"/>
      <c r="K11" s="12"/>
      <c r="L11" s="20"/>
      <c r="M11" s="20"/>
      <c r="N11" s="28" t="str" cm="1">
        <f t="array" aca="1" ref="N11" ca="1">IF(INDIRECT("M" &amp; ROW())="x", INDIRECT("B" &amp; ROW()) &amp; IF(INDIRECT("E" &amp; ROW())="x", " in 2", " in 3"), "")</f>
        <v/>
      </c>
    </row>
    <row r="12" spans="1:14" x14ac:dyDescent="0.3">
      <c r="A12" s="20"/>
      <c r="B12" s="20"/>
      <c r="C12" s="20"/>
      <c r="D12" s="20"/>
      <c r="E12" s="21"/>
      <c r="F12" s="20"/>
      <c r="G12" s="20"/>
      <c r="H12" s="20"/>
      <c r="I12" s="22"/>
      <c r="J12" s="22"/>
      <c r="K12" s="12"/>
      <c r="L12" s="20"/>
      <c r="M12" s="20"/>
      <c r="N12" s="28" t="str" cm="1">
        <f t="array" aca="1" ref="N12" ca="1">IF(INDIRECT("M" &amp; ROW())="x", INDIRECT("B" &amp; ROW()) &amp; IF(INDIRECT("E" &amp; ROW())="x", " in 2", " in 3"), "")</f>
        <v/>
      </c>
    </row>
    <row r="13" spans="1:14" x14ac:dyDescent="0.3">
      <c r="A13" s="56" t="s">
        <v>89</v>
      </c>
      <c r="B13" s="57"/>
      <c r="C13" s="57"/>
      <c r="D13" s="57"/>
      <c r="E13" s="57"/>
      <c r="F13" s="57"/>
      <c r="G13" s="57"/>
      <c r="H13" s="57"/>
      <c r="I13" s="22"/>
      <c r="J13" s="22"/>
      <c r="K13" s="12"/>
      <c r="L13" s="20"/>
      <c r="M13" s="20"/>
      <c r="N13" s="28" t="str" cm="1">
        <f t="array" aca="1" ref="N13" ca="1">IF(INDIRECT("M" &amp; ROW())="x", INDIRECT("B" &amp; ROW()) &amp; IF(INDIRECT("E" &amp; ROW())="x", " in 2", " in 3"), "")</f>
        <v/>
      </c>
    </row>
    <row r="14" spans="1:14" x14ac:dyDescent="0.3">
      <c r="A14" s="20"/>
      <c r="B14" s="20"/>
      <c r="C14" s="20"/>
      <c r="D14" s="13" t="s">
        <v>6</v>
      </c>
      <c r="E14" s="13" t="s">
        <v>7</v>
      </c>
      <c r="F14" s="13" t="s">
        <v>8</v>
      </c>
      <c r="G14" s="13" t="s">
        <v>9</v>
      </c>
      <c r="H14" s="14" t="s">
        <v>10</v>
      </c>
      <c r="I14" s="15" t="s">
        <v>11</v>
      </c>
      <c r="J14" s="15" t="s">
        <v>12</v>
      </c>
      <c r="K14" s="16" t="s">
        <v>13</v>
      </c>
      <c r="L14" s="23" t="s">
        <v>25</v>
      </c>
      <c r="M14" s="24"/>
      <c r="N14" s="27" t="s">
        <v>26</v>
      </c>
    </row>
    <row r="15" spans="1:14" x14ac:dyDescent="0.3">
      <c r="A15" s="50">
        <v>1</v>
      </c>
      <c r="B15" s="60" t="s">
        <v>90</v>
      </c>
      <c r="C15" s="50" t="s">
        <v>88</v>
      </c>
      <c r="D15" s="51">
        <v>0.4526</v>
      </c>
      <c r="E15" s="50"/>
      <c r="F15" s="50">
        <v>27</v>
      </c>
      <c r="G15" s="50">
        <v>96</v>
      </c>
      <c r="H15" s="50">
        <v>1.7690000534057617</v>
      </c>
      <c r="I15" s="22">
        <v>1.97</v>
      </c>
      <c r="J15" s="22">
        <v>1.95</v>
      </c>
      <c r="K15" s="58">
        <v>0.5</v>
      </c>
      <c r="L15" s="20"/>
      <c r="M15" s="64" t="s">
        <v>107</v>
      </c>
      <c r="N15" s="28" t="str" cm="1">
        <f t="array" aca="1" ref="N15" ca="1">IF(INDIRECT("M" &amp; ROW())="x", INDIRECT("B" &amp; ROW()) &amp; IF(INDIRECT("E" &amp; ROW())="x", " in 2", " in 3"), "")</f>
        <v>Marie Bouzkova in 3</v>
      </c>
    </row>
    <row r="16" spans="1:14" ht="265.2" x14ac:dyDescent="0.3">
      <c r="A16" s="53"/>
      <c r="B16" s="61" t="s">
        <v>91</v>
      </c>
      <c r="C16" s="53" t="s">
        <v>66</v>
      </c>
      <c r="D16" s="54">
        <v>0.5474</v>
      </c>
      <c r="E16" s="53" t="s">
        <v>107</v>
      </c>
      <c r="F16" s="53">
        <v>25</v>
      </c>
      <c r="G16" s="53">
        <v>10</v>
      </c>
      <c r="H16" s="53">
        <v>2.1600000858306885</v>
      </c>
      <c r="I16" s="22"/>
      <c r="J16" s="22"/>
      <c r="K16" s="65" t="s">
        <v>114</v>
      </c>
      <c r="L16" s="20">
        <v>7</v>
      </c>
      <c r="M16" s="20"/>
      <c r="N16" s="28" t="str" cm="1">
        <f t="array" aca="1" ref="N16" ca="1">IF(INDIRECT("M" &amp; ROW())="x", INDIRECT("B" &amp; ROW()) &amp; IF(INDIRECT("E" &amp; ROW())="x", " in 2", " in 3"), "")</f>
        <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56" t="s">
        <v>92</v>
      </c>
      <c r="B19" s="57"/>
      <c r="C19" s="57"/>
      <c r="D19" s="57"/>
      <c r="E19" s="57"/>
      <c r="F19" s="57"/>
      <c r="G19" s="57"/>
      <c r="H19" s="57"/>
      <c r="I19" s="22"/>
      <c r="J19" s="22"/>
      <c r="K19" s="12"/>
      <c r="L19" s="20"/>
      <c r="M19" s="20"/>
      <c r="N19" s="28" t="str" cm="1">
        <f t="array" aca="1" ref="N19" ca="1">IF(INDIRECT("M" &amp; ROW())="x", INDIRECT("B" &amp; ROW()) &amp; IF(INDIRECT("E" &amp; ROW())="x", " in 2", " in 3"), "")</f>
        <v/>
      </c>
    </row>
    <row r="20" spans="1:14" x14ac:dyDescent="0.3">
      <c r="A20" s="20"/>
      <c r="B20" s="20"/>
      <c r="C20" s="20"/>
      <c r="D20" s="13" t="s">
        <v>6</v>
      </c>
      <c r="E20" s="13" t="s">
        <v>7</v>
      </c>
      <c r="F20" s="13" t="s">
        <v>8</v>
      </c>
      <c r="G20" s="13" t="s">
        <v>9</v>
      </c>
      <c r="H20" s="14" t="s">
        <v>10</v>
      </c>
      <c r="I20" s="15" t="s">
        <v>11</v>
      </c>
      <c r="J20" s="15" t="s">
        <v>12</v>
      </c>
      <c r="K20" s="16" t="s">
        <v>13</v>
      </c>
      <c r="L20" s="23" t="s">
        <v>25</v>
      </c>
      <c r="M20" s="24"/>
      <c r="N20" s="27" t="s">
        <v>26</v>
      </c>
    </row>
    <row r="21" spans="1:14" x14ac:dyDescent="0.3">
      <c r="A21" s="50">
        <v>1</v>
      </c>
      <c r="B21" s="60" t="s">
        <v>100</v>
      </c>
      <c r="C21" s="50" t="s">
        <v>101</v>
      </c>
      <c r="D21" s="51">
        <v>0.14829999999999999</v>
      </c>
      <c r="E21" s="50" t="s">
        <v>107</v>
      </c>
      <c r="F21" s="50">
        <v>37</v>
      </c>
      <c r="G21" s="50">
        <v>5</v>
      </c>
      <c r="H21" s="50">
        <v>2.380000114440918</v>
      </c>
      <c r="I21" s="22"/>
      <c r="J21" s="22"/>
      <c r="K21" s="58">
        <v>0.41666666666666669</v>
      </c>
      <c r="L21" s="20"/>
      <c r="M21" s="20"/>
      <c r="N21" s="28" t="str" cm="1">
        <f t="array" aca="1" ref="N21" ca="1">IF(INDIRECT("M" &amp; ROW())="x", INDIRECT("B" &amp; ROW()) &amp; IF(INDIRECT("E" &amp; ROW())="x", " in 2", " in 3"), "")</f>
        <v/>
      </c>
    </row>
    <row r="22" spans="1:14" ht="171.6" x14ac:dyDescent="0.3">
      <c r="A22" s="53"/>
      <c r="B22" s="63" t="s">
        <v>102</v>
      </c>
      <c r="C22" s="53" t="s">
        <v>88</v>
      </c>
      <c r="D22" s="54">
        <v>0.85170000000000001</v>
      </c>
      <c r="E22" s="53"/>
      <c r="F22" s="53">
        <v>34</v>
      </c>
      <c r="G22" s="53">
        <v>28</v>
      </c>
      <c r="H22" s="53">
        <v>1.6330000162124634</v>
      </c>
      <c r="I22" s="22">
        <v>1.61</v>
      </c>
      <c r="J22" s="22">
        <v>1.75</v>
      </c>
      <c r="K22" s="65" t="s">
        <v>115</v>
      </c>
      <c r="L22" s="20">
        <v>7</v>
      </c>
      <c r="M22" s="64" t="s">
        <v>107</v>
      </c>
      <c r="N22" s="28" t="str" cm="1">
        <f t="array" aca="1" ref="N22" ca="1">IF(INDIRECT("M" &amp; ROW())="x", INDIRECT("B" &amp; ROW()) &amp; IF(INDIRECT("E" &amp; ROW())="x", " in 2", " in 3"), "")</f>
        <v>Katerina Siniakova in 3</v>
      </c>
    </row>
    <row r="23" spans="1:14" x14ac:dyDescent="0.3">
      <c r="A23" s="50">
        <v>2</v>
      </c>
      <c r="B23" s="60" t="s">
        <v>96</v>
      </c>
      <c r="C23" s="50" t="s">
        <v>97</v>
      </c>
      <c r="D23" s="51">
        <v>0.87670000000000003</v>
      </c>
      <c r="E23" s="50"/>
      <c r="F23" s="50">
        <v>56</v>
      </c>
      <c r="G23" s="50">
        <v>45</v>
      </c>
      <c r="H23" s="50">
        <v>1.8550000190734863</v>
      </c>
      <c r="I23" s="22">
        <v>1.75</v>
      </c>
      <c r="J23" s="22">
        <v>1.8</v>
      </c>
      <c r="K23" s="12"/>
      <c r="L23" s="20"/>
      <c r="M23" s="64" t="s">
        <v>107</v>
      </c>
      <c r="N23" s="28" t="str" cm="1">
        <f t="array" aca="1" ref="N23" ca="1">IF(INDIRECT("M" &amp; ROW())="x", INDIRECT("B" &amp; ROW()) &amp; IF(INDIRECT("E" &amp; ROW())="x", " in 2", " in 3"), "")</f>
        <v>Katie Boulter in 3</v>
      </c>
    </row>
    <row r="24" spans="1:14" ht="202.8" x14ac:dyDescent="0.3">
      <c r="A24" s="53"/>
      <c r="B24" s="61" t="s">
        <v>98</v>
      </c>
      <c r="C24" s="53" t="s">
        <v>99</v>
      </c>
      <c r="D24" s="54">
        <v>0.12330000000000001</v>
      </c>
      <c r="E24" s="53" t="s">
        <v>107</v>
      </c>
      <c r="F24" s="53">
        <v>22</v>
      </c>
      <c r="G24" s="53">
        <v>44</v>
      </c>
      <c r="H24" s="53">
        <v>2.0199999809265137</v>
      </c>
      <c r="I24" s="22"/>
      <c r="J24" s="22"/>
      <c r="K24" s="65" t="s">
        <v>116</v>
      </c>
      <c r="L24" s="20">
        <v>6.5</v>
      </c>
      <c r="M24" s="20"/>
      <c r="N24" s="28" t="str" cm="1">
        <f t="array" aca="1" ref="N24" ca="1">IF(INDIRECT("M" &amp; ROW())="x", INDIRECT("B" &amp; ROW()) &amp; IF(INDIRECT("E" &amp; ROW())="x", " in 2", " in 3"), "")</f>
        <v/>
      </c>
    </row>
    <row r="25" spans="1:14" x14ac:dyDescent="0.3">
      <c r="A25" s="50">
        <v>3</v>
      </c>
      <c r="B25" s="62" t="s">
        <v>103</v>
      </c>
      <c r="C25" s="50" t="s">
        <v>104</v>
      </c>
      <c r="D25" s="51">
        <v>0.88</v>
      </c>
      <c r="E25" s="50" t="s">
        <v>107</v>
      </c>
      <c r="F25" s="50">
        <v>15</v>
      </c>
      <c r="G25" s="50">
        <v>40</v>
      </c>
      <c r="H25" s="50">
        <v>1.2920000553131104</v>
      </c>
      <c r="I25" s="22">
        <v>1.33</v>
      </c>
      <c r="J25" s="22">
        <v>1.35</v>
      </c>
      <c r="K25" s="12"/>
      <c r="L25" s="20"/>
      <c r="M25" s="64" t="s">
        <v>107</v>
      </c>
      <c r="N25" s="28" t="str" cm="1">
        <f t="array" aca="1" ref="N25" ca="1">IF(INDIRECT("M" &amp; ROW())="x", INDIRECT("B" &amp; ROW()) &amp; IF(INDIRECT("E" &amp; ROW())="x", " in 2", " in 3"), "")</f>
        <v>Naomi Osaka in 2</v>
      </c>
    </row>
    <row r="26" spans="1:14" ht="171.6" x14ac:dyDescent="0.3">
      <c r="A26" s="53"/>
      <c r="B26" s="61" t="s">
        <v>105</v>
      </c>
      <c r="C26" s="53" t="s">
        <v>106</v>
      </c>
      <c r="D26" s="54">
        <v>0.12</v>
      </c>
      <c r="E26" s="53"/>
      <c r="F26" s="53">
        <v>45</v>
      </c>
      <c r="G26" s="53">
        <v>94</v>
      </c>
      <c r="H26" s="53">
        <v>3.8499999046325684</v>
      </c>
      <c r="I26" s="22"/>
      <c r="J26" s="22"/>
      <c r="K26" s="65" t="s">
        <v>117</v>
      </c>
      <c r="L26" s="20">
        <v>7.5</v>
      </c>
      <c r="M26" s="20"/>
      <c r="N26" s="28" t="str" cm="1">
        <f t="array" aca="1" ref="N26" ca="1">IF(INDIRECT("M" &amp; ROW())="x", INDIRECT("B" &amp; ROW()) &amp; IF(INDIRECT("E" &amp; ROW())="x", " in 2", " in 3"), "")</f>
        <v/>
      </c>
    </row>
    <row r="27" spans="1:14" x14ac:dyDescent="0.3">
      <c r="A27" s="50">
        <v>4</v>
      </c>
      <c r="B27" s="62" t="s">
        <v>93</v>
      </c>
      <c r="C27" s="50" t="s">
        <v>66</v>
      </c>
      <c r="D27" s="51">
        <v>0.81079999999999997</v>
      </c>
      <c r="E27" s="50" t="s">
        <v>107</v>
      </c>
      <c r="F27" s="50">
        <v>17</v>
      </c>
      <c r="G27" s="50">
        <v>46</v>
      </c>
      <c r="H27" s="50">
        <v>1.25</v>
      </c>
      <c r="I27" s="22">
        <v>1.25</v>
      </c>
      <c r="J27" s="22">
        <v>1.35</v>
      </c>
      <c r="K27" s="12"/>
      <c r="L27" s="20"/>
      <c r="M27" s="64" t="s">
        <v>107</v>
      </c>
      <c r="N27" s="28" t="str" cm="1">
        <f t="array" aca="1" ref="N27" ca="1">IF(INDIRECT("M" &amp; ROW())="x", INDIRECT("B" &amp; ROW()) &amp; IF(INDIRECT("E" &amp; ROW())="x", " in 2", " in 3"), "")</f>
        <v>Iva Jovic in 2</v>
      </c>
    </row>
    <row r="28" spans="1:14" ht="124.8" x14ac:dyDescent="0.3">
      <c r="A28" s="53"/>
      <c r="B28" s="61" t="s">
        <v>94</v>
      </c>
      <c r="C28" s="53" t="s">
        <v>95</v>
      </c>
      <c r="D28" s="54">
        <v>0.18920000000000001</v>
      </c>
      <c r="E28" s="53"/>
      <c r="F28" s="53">
        <v>32</v>
      </c>
      <c r="G28" s="53">
        <v>16</v>
      </c>
      <c r="H28" s="53">
        <v>4</v>
      </c>
      <c r="I28" s="22"/>
      <c r="J28" s="22"/>
      <c r="K28" s="65" t="s">
        <v>118</v>
      </c>
      <c r="L28" s="20">
        <v>7.5</v>
      </c>
      <c r="M28" s="20"/>
      <c r="N28" s="28" t="str" cm="1">
        <f t="array" aca="1" ref="N28" ca="1">IF(INDIRECT("M" &amp; ROW())="x", INDIRECT("B" &amp; ROW()) &amp; IF(INDIRECT("E" &amp; ROW())="x", " in 2", " in 3"), "")</f>
        <v/>
      </c>
    </row>
    <row r="29" spans="1:14" x14ac:dyDescent="0.3">
      <c r="A29" s="9"/>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t="str">
        <f t="shared" ref="N274:N303" si="0">SUBSTITUTE(O274, "x",B274)</f>
        <v/>
      </c>
    </row>
    <row r="275" spans="1:14" x14ac:dyDescent="0.3">
      <c r="A275" s="9"/>
      <c r="B275" s="9"/>
      <c r="C275" s="9"/>
      <c r="D275" s="9"/>
      <c r="E275" s="10"/>
      <c r="F275" s="9"/>
      <c r="G275" s="9"/>
      <c r="H275" s="9"/>
      <c r="I275" s="11"/>
      <c r="J275" s="11"/>
      <c r="K275" s="12"/>
      <c r="L275" s="9"/>
      <c r="M275" s="9"/>
      <c r="N275" s="28" t="str">
        <f t="shared" si="0"/>
        <v/>
      </c>
    </row>
    <row r="276" spans="1:14" x14ac:dyDescent="0.3">
      <c r="A276" s="9"/>
      <c r="B276" s="9"/>
      <c r="C276" s="9"/>
      <c r="D276" s="9"/>
      <c r="E276" s="10"/>
      <c r="F276" s="9"/>
      <c r="G276" s="9"/>
      <c r="H276" s="9"/>
      <c r="I276" s="11"/>
      <c r="J276" s="11"/>
      <c r="K276" s="12"/>
      <c r="L276" s="9"/>
      <c r="M276" s="9"/>
      <c r="N276" s="28" t="str">
        <f t="shared" si="0"/>
        <v/>
      </c>
    </row>
    <row r="277" spans="1:14" x14ac:dyDescent="0.3">
      <c r="A277" s="9"/>
      <c r="B277" s="9"/>
      <c r="C277" s="9"/>
      <c r="D277" s="9"/>
      <c r="E277" s="10"/>
      <c r="F277" s="9"/>
      <c r="G277" s="9"/>
      <c r="H277" s="9"/>
      <c r="I277" s="11"/>
      <c r="J277" s="11"/>
      <c r="K277" s="12"/>
      <c r="L277" s="9"/>
      <c r="M277" s="9"/>
      <c r="N277" s="28" t="str">
        <f t="shared" si="0"/>
        <v/>
      </c>
    </row>
    <row r="278" spans="1:14" x14ac:dyDescent="0.3">
      <c r="A278" s="9"/>
      <c r="B278" s="9"/>
      <c r="C278" s="9"/>
      <c r="D278" s="9"/>
      <c r="E278" s="10"/>
      <c r="F278" s="9"/>
      <c r="G278" s="9"/>
      <c r="H278" s="9"/>
      <c r="I278" s="11"/>
      <c r="J278" s="11"/>
      <c r="K278" s="12"/>
      <c r="L278" s="9"/>
      <c r="M278" s="9"/>
      <c r="N278" s="28" t="str">
        <f t="shared" si="0"/>
        <v/>
      </c>
    </row>
    <row r="279" spans="1:14" x14ac:dyDescent="0.3">
      <c r="A279" s="9"/>
      <c r="B279" s="9"/>
      <c r="C279" s="9"/>
      <c r="D279" s="9"/>
      <c r="E279" s="10"/>
      <c r="F279" s="9"/>
      <c r="G279" s="9"/>
      <c r="H279" s="9"/>
      <c r="I279" s="11"/>
      <c r="J279" s="11"/>
      <c r="K279" s="12"/>
      <c r="L279" s="9"/>
      <c r="M279" s="9"/>
      <c r="N279" s="28" t="str">
        <f t="shared" si="0"/>
        <v/>
      </c>
    </row>
    <row r="280" spans="1:14" x14ac:dyDescent="0.3">
      <c r="A280" s="9"/>
      <c r="B280" s="9"/>
      <c r="C280" s="9"/>
      <c r="D280" s="9"/>
      <c r="E280" s="10"/>
      <c r="F280" s="9"/>
      <c r="G280" s="9"/>
      <c r="H280" s="9"/>
      <c r="I280" s="11"/>
      <c r="J280" s="11"/>
      <c r="K280" s="12"/>
      <c r="L280" s="9"/>
      <c r="M280" s="9"/>
      <c r="N280" s="28" t="str">
        <f t="shared" si="0"/>
        <v/>
      </c>
    </row>
    <row r="281" spans="1:14" x14ac:dyDescent="0.3">
      <c r="A281" s="9"/>
      <c r="B281" s="9"/>
      <c r="C281" s="9"/>
      <c r="D281" s="9"/>
      <c r="E281" s="10"/>
      <c r="F281" s="9"/>
      <c r="G281" s="9"/>
      <c r="H281" s="9"/>
      <c r="I281" s="11"/>
      <c r="J281" s="11"/>
      <c r="K281" s="12"/>
      <c r="L281" s="9"/>
      <c r="M281" s="9"/>
      <c r="N281" s="28" t="str">
        <f t="shared" si="0"/>
        <v/>
      </c>
    </row>
    <row r="282" spans="1:14" x14ac:dyDescent="0.3">
      <c r="A282" s="9"/>
      <c r="B282" s="9"/>
      <c r="C282" s="9"/>
      <c r="D282" s="9"/>
      <c r="E282" s="10"/>
      <c r="F282" s="9"/>
      <c r="G282" s="9"/>
      <c r="H282" s="9"/>
      <c r="I282" s="11"/>
      <c r="J282" s="11"/>
      <c r="K282" s="12"/>
      <c r="L282" s="9"/>
      <c r="M282" s="9"/>
      <c r="N282" s="28" t="str">
        <f t="shared" si="0"/>
        <v/>
      </c>
    </row>
    <row r="283" spans="1:14" x14ac:dyDescent="0.3">
      <c r="A283" s="9"/>
      <c r="B283" s="9"/>
      <c r="C283" s="9"/>
      <c r="D283" s="9"/>
      <c r="E283" s="10"/>
      <c r="F283" s="9"/>
      <c r="G283" s="9"/>
      <c r="H283" s="9"/>
      <c r="I283" s="11"/>
      <c r="J283" s="11"/>
      <c r="K283" s="12"/>
      <c r="L283" s="9"/>
      <c r="M283" s="9"/>
      <c r="N283" s="28" t="str">
        <f t="shared" si="0"/>
        <v/>
      </c>
    </row>
    <row r="284" spans="1:14" x14ac:dyDescent="0.3">
      <c r="A284" s="9"/>
      <c r="B284" s="9"/>
      <c r="C284" s="9"/>
      <c r="D284" s="9"/>
      <c r="E284" s="10"/>
      <c r="F284" s="9"/>
      <c r="G284" s="9"/>
      <c r="H284" s="9"/>
      <c r="I284" s="11"/>
      <c r="J284" s="11"/>
      <c r="K284" s="12"/>
      <c r="L284" s="9"/>
      <c r="M284" s="9"/>
      <c r="N284" s="28" t="str">
        <f t="shared" si="0"/>
        <v/>
      </c>
    </row>
    <row r="285" spans="1:14" x14ac:dyDescent="0.3">
      <c r="A285" s="9"/>
      <c r="B285" s="9"/>
      <c r="C285" s="9"/>
      <c r="D285" s="9"/>
      <c r="E285" s="10"/>
      <c r="F285" s="9"/>
      <c r="G285" s="9"/>
      <c r="H285" s="9"/>
      <c r="I285" s="11"/>
      <c r="J285" s="11"/>
      <c r="K285" s="12"/>
      <c r="L285" s="9"/>
      <c r="M285" s="9"/>
      <c r="N285" s="28" t="str">
        <f t="shared" si="0"/>
        <v/>
      </c>
    </row>
    <row r="286" spans="1:14" x14ac:dyDescent="0.3">
      <c r="A286" s="9"/>
      <c r="B286" s="9"/>
      <c r="C286" s="9"/>
      <c r="D286" s="9"/>
      <c r="E286" s="10"/>
      <c r="F286" s="9"/>
      <c r="G286" s="9"/>
      <c r="H286" s="9"/>
      <c r="I286" s="11"/>
      <c r="J286" s="11"/>
      <c r="K286" s="12"/>
      <c r="L286" s="9"/>
      <c r="M286" s="9"/>
      <c r="N286" s="28" t="str">
        <f t="shared" si="0"/>
        <v/>
      </c>
    </row>
    <row r="287" spans="1:14" x14ac:dyDescent="0.3">
      <c r="A287" s="9"/>
      <c r="B287" s="9"/>
      <c r="C287" s="9"/>
      <c r="D287" s="9"/>
      <c r="E287" s="10"/>
      <c r="F287" s="9"/>
      <c r="G287" s="9"/>
      <c r="H287" s="9"/>
      <c r="I287" s="11"/>
      <c r="J287" s="11"/>
      <c r="K287" s="12"/>
      <c r="L287" s="9"/>
      <c r="M287" s="9"/>
      <c r="N287" s="28" t="str">
        <f t="shared" si="0"/>
        <v/>
      </c>
    </row>
    <row r="288" spans="1:14" x14ac:dyDescent="0.3">
      <c r="A288" s="9"/>
      <c r="B288" s="9"/>
      <c r="C288" s="9"/>
      <c r="D288" s="9"/>
      <c r="E288" s="10"/>
      <c r="F288" s="9"/>
      <c r="G288" s="9"/>
      <c r="H288" s="9"/>
      <c r="I288" s="11"/>
      <c r="J288" s="11"/>
      <c r="K288" s="12"/>
      <c r="L288" s="9"/>
      <c r="M288" s="9"/>
      <c r="N288" s="28" t="str">
        <f t="shared" si="0"/>
        <v/>
      </c>
    </row>
    <row r="289" spans="1:14" x14ac:dyDescent="0.3">
      <c r="A289" s="9"/>
      <c r="B289" s="9"/>
      <c r="C289" s="9"/>
      <c r="D289" s="9"/>
      <c r="E289" s="10"/>
      <c r="F289" s="9"/>
      <c r="G289" s="9"/>
      <c r="H289" s="9"/>
      <c r="I289" s="11"/>
      <c r="J289" s="11"/>
      <c r="K289" s="12"/>
      <c r="L289" s="9"/>
      <c r="M289" s="9"/>
      <c r="N289" s="28" t="str">
        <f t="shared" si="0"/>
        <v/>
      </c>
    </row>
    <row r="290" spans="1:14" x14ac:dyDescent="0.3">
      <c r="A290" s="9"/>
      <c r="B290" s="9"/>
      <c r="C290" s="9"/>
      <c r="D290" s="9"/>
      <c r="E290" s="10"/>
      <c r="F290" s="9"/>
      <c r="G290" s="9"/>
      <c r="H290" s="9"/>
      <c r="I290" s="11"/>
      <c r="J290" s="11"/>
      <c r="K290" s="12"/>
      <c r="L290" s="9"/>
      <c r="M290" s="9"/>
      <c r="N290" s="28" t="str">
        <f t="shared" si="0"/>
        <v/>
      </c>
    </row>
    <row r="291" spans="1:14" x14ac:dyDescent="0.3">
      <c r="A291" s="9"/>
      <c r="B291" s="9"/>
      <c r="C291" s="9"/>
      <c r="D291" s="9"/>
      <c r="E291" s="10"/>
      <c r="F291" s="9"/>
      <c r="G291" s="9"/>
      <c r="H291" s="9"/>
      <c r="I291" s="11"/>
      <c r="J291" s="11"/>
      <c r="K291" s="12"/>
      <c r="L291" s="9"/>
      <c r="M291" s="9"/>
      <c r="N291" s="28" t="str">
        <f t="shared" si="0"/>
        <v/>
      </c>
    </row>
    <row r="292" spans="1:14" x14ac:dyDescent="0.3">
      <c r="A292" s="9"/>
      <c r="B292" s="9"/>
      <c r="C292" s="9"/>
      <c r="D292" s="9"/>
      <c r="E292" s="10"/>
      <c r="F292" s="9"/>
      <c r="G292" s="9"/>
      <c r="H292" s="9"/>
      <c r="I292" s="11"/>
      <c r="J292" s="11"/>
      <c r="K292" s="12"/>
      <c r="L292" s="9"/>
      <c r="M292" s="9"/>
      <c r="N292" s="28" t="str">
        <f t="shared" si="0"/>
        <v/>
      </c>
    </row>
    <row r="293" spans="1:14" x14ac:dyDescent="0.3">
      <c r="A293" s="9"/>
      <c r="B293" s="9"/>
      <c r="C293" s="9"/>
      <c r="D293" s="9"/>
      <c r="E293" s="10"/>
      <c r="F293" s="9"/>
      <c r="G293" s="9"/>
      <c r="H293" s="9"/>
      <c r="I293" s="11"/>
      <c r="J293" s="11"/>
      <c r="K293" s="12"/>
      <c r="L293" s="9"/>
      <c r="M293" s="9"/>
      <c r="N293" s="28" t="str">
        <f t="shared" si="0"/>
        <v/>
      </c>
    </row>
    <row r="294" spans="1:14" x14ac:dyDescent="0.3">
      <c r="A294" s="9"/>
      <c r="B294" s="9"/>
      <c r="C294" s="9"/>
      <c r="D294" s="9"/>
      <c r="E294" s="10"/>
      <c r="F294" s="9"/>
      <c r="G294" s="9"/>
      <c r="H294" s="9"/>
      <c r="I294" s="11"/>
      <c r="J294" s="11"/>
      <c r="K294" s="12"/>
      <c r="L294" s="9"/>
      <c r="M294" s="9"/>
      <c r="N294" s="28" t="str">
        <f t="shared" si="0"/>
        <v/>
      </c>
    </row>
    <row r="295" spans="1:14" x14ac:dyDescent="0.3">
      <c r="A295" s="9"/>
      <c r="B295" s="9"/>
      <c r="C295" s="9"/>
      <c r="D295" s="9"/>
      <c r="E295" s="10"/>
      <c r="F295" s="9"/>
      <c r="G295" s="9"/>
      <c r="H295" s="9"/>
      <c r="I295" s="11"/>
      <c r="J295" s="11"/>
      <c r="K295" s="12"/>
      <c r="L295" s="9"/>
      <c r="M295" s="9"/>
      <c r="N295" s="28" t="str">
        <f t="shared" si="0"/>
        <v/>
      </c>
    </row>
    <row r="296" spans="1:14" x14ac:dyDescent="0.3">
      <c r="A296" s="9"/>
      <c r="B296" s="9"/>
      <c r="C296" s="9"/>
      <c r="D296" s="9"/>
      <c r="E296" s="10"/>
      <c r="F296" s="9"/>
      <c r="G296" s="9"/>
      <c r="H296" s="9"/>
      <c r="I296" s="11"/>
      <c r="J296" s="11"/>
      <c r="K296" s="12"/>
      <c r="L296" s="9"/>
      <c r="M296" s="9"/>
      <c r="N296" s="28" t="str">
        <f t="shared" si="0"/>
        <v/>
      </c>
    </row>
    <row r="297" spans="1:14" x14ac:dyDescent="0.3">
      <c r="A297" s="9"/>
      <c r="B297" s="9"/>
      <c r="C297" s="9"/>
      <c r="D297" s="9"/>
      <c r="E297" s="10"/>
      <c r="F297" s="9"/>
      <c r="G297" s="9"/>
      <c r="H297" s="9"/>
      <c r="I297" s="11"/>
      <c r="J297" s="11"/>
      <c r="K297" s="12"/>
      <c r="L297" s="9"/>
      <c r="M297" s="9"/>
      <c r="N297" s="28" t="str">
        <f t="shared" si="0"/>
        <v/>
      </c>
    </row>
    <row r="298" spans="1:14" x14ac:dyDescent="0.3">
      <c r="A298" s="9"/>
      <c r="B298" s="9"/>
      <c r="C298" s="9"/>
      <c r="D298" s="9"/>
      <c r="E298" s="10"/>
      <c r="F298" s="9"/>
      <c r="G298" s="9"/>
      <c r="H298" s="9"/>
      <c r="I298" s="11"/>
      <c r="J298" s="11"/>
      <c r="K298" s="12"/>
      <c r="L298" s="9"/>
      <c r="M298" s="9"/>
      <c r="N298" s="28" t="str">
        <f t="shared" si="0"/>
        <v/>
      </c>
    </row>
    <row r="299" spans="1:14" x14ac:dyDescent="0.3">
      <c r="A299" s="9"/>
      <c r="B299" s="9"/>
      <c r="C299" s="9"/>
      <c r="D299" s="9"/>
      <c r="E299" s="10"/>
      <c r="F299" s="9"/>
      <c r="G299" s="9"/>
      <c r="H299" s="9"/>
      <c r="I299" s="11"/>
      <c r="J299" s="11"/>
      <c r="K299" s="12"/>
      <c r="L299" s="9"/>
      <c r="M299" s="9"/>
      <c r="N299" s="28" t="str">
        <f t="shared" si="0"/>
        <v/>
      </c>
    </row>
    <row r="300" spans="1:14" x14ac:dyDescent="0.3">
      <c r="A300" s="9"/>
      <c r="B300" s="9"/>
      <c r="C300" s="9"/>
      <c r="D300" s="9"/>
      <c r="E300" s="10"/>
      <c r="F300" s="9"/>
      <c r="G300" s="9"/>
      <c r="H300" s="9"/>
      <c r="I300" s="11"/>
      <c r="J300" s="11"/>
      <c r="K300" s="12"/>
      <c r="L300" s="9"/>
      <c r="M300" s="9"/>
      <c r="N300" s="28" t="str">
        <f t="shared" si="0"/>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si="0"/>
        <v/>
      </c>
    </row>
    <row r="303" spans="1:14" x14ac:dyDescent="0.3">
      <c r="A303" s="9"/>
      <c r="B303" s="9"/>
      <c r="C303" s="9"/>
      <c r="D303" s="9"/>
      <c r="E303" s="10"/>
      <c r="F303" s="9"/>
      <c r="G303" s="9"/>
      <c r="H303" s="9"/>
      <c r="I303" s="11"/>
      <c r="J303" s="11"/>
      <c r="K303" s="12"/>
      <c r="L303" s="9"/>
      <c r="M303" s="9"/>
      <c r="N303" s="28" t="str">
        <f t="shared" si="0"/>
        <v/>
      </c>
    </row>
    <row r="304" spans="1:14" x14ac:dyDescent="0.3">
      <c r="A304" s="9"/>
      <c r="B304" s="9"/>
      <c r="C304" s="9"/>
      <c r="D304" s="9"/>
      <c r="E304" s="10"/>
      <c r="F304" s="9"/>
      <c r="G304" s="9"/>
      <c r="H304" s="9"/>
      <c r="I304" s="11"/>
      <c r="J304" s="11"/>
      <c r="K304" s="12"/>
      <c r="L304" s="9"/>
      <c r="M304" s="9"/>
      <c r="N304" s="28" t="str">
        <f t="shared" ref="N304:N354" si="1">SUBSTITUTE(O304, "x",B304)</f>
        <v/>
      </c>
    </row>
    <row r="305" spans="1:14" x14ac:dyDescent="0.3">
      <c r="A305" s="9"/>
      <c r="B305" s="9"/>
      <c r="C305" s="9"/>
      <c r="D305" s="9"/>
      <c r="E305" s="10"/>
      <c r="F305" s="9"/>
      <c r="G305" s="9"/>
      <c r="H305" s="9"/>
      <c r="I305" s="11"/>
      <c r="J305" s="11"/>
      <c r="K305" s="12"/>
      <c r="L305" s="9"/>
      <c r="M305" s="9"/>
      <c r="N305" s="28" t="str">
        <f t="shared" si="1"/>
        <v/>
      </c>
    </row>
    <row r="306" spans="1:14" x14ac:dyDescent="0.3">
      <c r="A306" s="9"/>
      <c r="B306" s="9"/>
      <c r="C306" s="9"/>
      <c r="D306" s="9"/>
      <c r="E306" s="10"/>
      <c r="F306" s="9"/>
      <c r="G306" s="9"/>
      <c r="H306" s="9"/>
      <c r="I306" s="11"/>
      <c r="J306" s="11"/>
      <c r="K306" s="12"/>
      <c r="L306" s="9"/>
      <c r="M306" s="9"/>
      <c r="N306" s="28" t="str">
        <f t="shared" si="1"/>
        <v/>
      </c>
    </row>
    <row r="307" spans="1:14" x14ac:dyDescent="0.3">
      <c r="A307" s="9"/>
      <c r="B307" s="9"/>
      <c r="C307" s="9"/>
      <c r="D307" s="9"/>
      <c r="E307" s="10"/>
      <c r="F307" s="9"/>
      <c r="G307" s="9"/>
      <c r="H307" s="9"/>
      <c r="I307" s="11"/>
      <c r="J307" s="11"/>
      <c r="K307" s="12"/>
      <c r="L307" s="9"/>
      <c r="M307" s="9"/>
      <c r="N307" s="28" t="str">
        <f t="shared" si="1"/>
        <v/>
      </c>
    </row>
    <row r="308" spans="1:14" x14ac:dyDescent="0.3">
      <c r="A308" s="9"/>
      <c r="B308" s="9"/>
      <c r="C308" s="9"/>
      <c r="D308" s="9"/>
      <c r="E308" s="10"/>
      <c r="F308" s="9"/>
      <c r="G308" s="9"/>
      <c r="H308" s="9"/>
      <c r="I308" s="11"/>
      <c r="J308" s="11"/>
      <c r="K308" s="12"/>
      <c r="L308" s="9"/>
      <c r="M308" s="9"/>
      <c r="N308" s="28" t="str">
        <f t="shared" si="1"/>
        <v/>
      </c>
    </row>
    <row r="309" spans="1:14" x14ac:dyDescent="0.3">
      <c r="A309" s="9"/>
      <c r="B309" s="9"/>
      <c r="C309" s="9"/>
      <c r="D309" s="9"/>
      <c r="E309" s="10"/>
      <c r="F309" s="9"/>
      <c r="G309" s="9"/>
      <c r="H309" s="9"/>
      <c r="I309" s="11"/>
      <c r="J309" s="11"/>
      <c r="K309" s="12"/>
      <c r="L309" s="9"/>
      <c r="M309" s="9"/>
      <c r="N309" s="28" t="str">
        <f t="shared" si="1"/>
        <v/>
      </c>
    </row>
    <row r="310" spans="1:14" x14ac:dyDescent="0.3">
      <c r="A310" s="9"/>
      <c r="B310" s="9"/>
      <c r="C310" s="9"/>
      <c r="D310" s="9"/>
      <c r="E310" s="10"/>
      <c r="F310" s="9"/>
      <c r="G310" s="9"/>
      <c r="H310" s="9"/>
      <c r="I310" s="11"/>
      <c r="J310" s="11"/>
      <c r="K310" s="12"/>
      <c r="L310" s="9"/>
      <c r="M310" s="9"/>
      <c r="N310" s="28" t="str">
        <f t="shared" si="1"/>
        <v/>
      </c>
    </row>
    <row r="311" spans="1:14" x14ac:dyDescent="0.3">
      <c r="A311" s="9"/>
      <c r="B311" s="9"/>
      <c r="C311" s="9"/>
      <c r="D311" s="9"/>
      <c r="E311" s="10"/>
      <c r="F311" s="9"/>
      <c r="G311" s="9"/>
      <c r="H311" s="9"/>
      <c r="I311" s="11"/>
      <c r="J311" s="11"/>
      <c r="K311" s="12"/>
      <c r="L311" s="9"/>
      <c r="M311" s="9"/>
      <c r="N311" s="28" t="str">
        <f t="shared" si="1"/>
        <v/>
      </c>
    </row>
    <row r="312" spans="1:14" x14ac:dyDescent="0.3">
      <c r="A312" s="9"/>
      <c r="B312" s="9"/>
      <c r="C312" s="9"/>
      <c r="D312" s="9"/>
      <c r="E312" s="10"/>
      <c r="F312" s="9"/>
      <c r="G312" s="9"/>
      <c r="H312" s="9"/>
      <c r="I312" s="11"/>
      <c r="J312" s="11"/>
      <c r="K312" s="12"/>
      <c r="L312" s="9"/>
      <c r="M312" s="9"/>
      <c r="N312" s="28" t="str">
        <f t="shared" si="1"/>
        <v/>
      </c>
    </row>
    <row r="313" spans="1:14" x14ac:dyDescent="0.3">
      <c r="A313" s="9"/>
      <c r="B313" s="9"/>
      <c r="C313" s="9"/>
      <c r="D313" s="9"/>
      <c r="E313" s="10"/>
      <c r="F313" s="9"/>
      <c r="G313" s="9"/>
      <c r="H313" s="9"/>
      <c r="I313" s="11"/>
      <c r="J313" s="11"/>
      <c r="K313" s="12"/>
      <c r="L313" s="9"/>
      <c r="M313" s="9"/>
      <c r="N313" s="28" t="str">
        <f t="shared" si="1"/>
        <v/>
      </c>
    </row>
    <row r="314" spans="1:14" x14ac:dyDescent="0.3">
      <c r="A314" s="9"/>
      <c r="B314" s="9"/>
      <c r="C314" s="9"/>
      <c r="D314" s="9"/>
      <c r="E314" s="10"/>
      <c r="F314" s="9"/>
      <c r="G314" s="9"/>
      <c r="H314" s="9"/>
      <c r="I314" s="11"/>
      <c r="J314" s="11"/>
      <c r="K314" s="12"/>
      <c r="L314" s="9"/>
      <c r="M314" s="9"/>
      <c r="N314" s="28" t="str">
        <f t="shared" si="1"/>
        <v/>
      </c>
    </row>
    <row r="315" spans="1:14" x14ac:dyDescent="0.3">
      <c r="A315" s="9"/>
      <c r="B315" s="9"/>
      <c r="C315" s="9"/>
      <c r="D315" s="9"/>
      <c r="E315" s="10"/>
      <c r="F315" s="9"/>
      <c r="G315" s="9"/>
      <c r="H315" s="9"/>
      <c r="I315" s="11"/>
      <c r="J315" s="11"/>
      <c r="K315" s="12"/>
      <c r="L315" s="9"/>
      <c r="M315" s="9"/>
      <c r="N315" s="28" t="str">
        <f t="shared" si="1"/>
        <v/>
      </c>
    </row>
    <row r="316" spans="1:14" x14ac:dyDescent="0.3">
      <c r="A316" s="9"/>
      <c r="B316" s="9"/>
      <c r="C316" s="9"/>
      <c r="D316" s="9"/>
      <c r="E316" s="10"/>
      <c r="F316" s="9"/>
      <c r="G316" s="9"/>
      <c r="H316" s="9"/>
      <c r="I316" s="11"/>
      <c r="J316" s="11"/>
      <c r="K316" s="12"/>
      <c r="L316" s="9"/>
      <c r="M316" s="9"/>
      <c r="N316" s="28" t="str">
        <f t="shared" si="1"/>
        <v/>
      </c>
    </row>
    <row r="317" spans="1:14" x14ac:dyDescent="0.3">
      <c r="A317" s="9"/>
      <c r="B317" s="9"/>
      <c r="C317" s="9"/>
      <c r="D317" s="9"/>
      <c r="E317" s="10"/>
      <c r="F317" s="9"/>
      <c r="G317" s="9"/>
      <c r="H317" s="9"/>
      <c r="I317" s="11"/>
      <c r="J317" s="11"/>
      <c r="K317" s="12"/>
      <c r="L317" s="9"/>
      <c r="M317" s="9"/>
      <c r="N317" s="28" t="str">
        <f t="shared" si="1"/>
        <v/>
      </c>
    </row>
    <row r="318" spans="1:14" x14ac:dyDescent="0.3">
      <c r="A318" s="9"/>
      <c r="B318" s="9"/>
      <c r="C318" s="9"/>
      <c r="D318" s="9"/>
      <c r="E318" s="10"/>
      <c r="F318" s="9"/>
      <c r="G318" s="9"/>
      <c r="H318" s="9"/>
      <c r="I318" s="11"/>
      <c r="J318" s="11"/>
      <c r="K318" s="12"/>
      <c r="L318" s="9"/>
      <c r="M318" s="9"/>
      <c r="N318" s="28" t="str">
        <f t="shared" si="1"/>
        <v/>
      </c>
    </row>
    <row r="319" spans="1:14" x14ac:dyDescent="0.3">
      <c r="A319" s="9"/>
      <c r="B319" s="9"/>
      <c r="C319" s="9"/>
      <c r="D319" s="9"/>
      <c r="E319" s="10"/>
      <c r="F319" s="9"/>
      <c r="G319" s="9"/>
      <c r="H319" s="9"/>
      <c r="I319" s="11"/>
      <c r="J319" s="11"/>
      <c r="K319" s="12"/>
      <c r="L319" s="9"/>
      <c r="M319" s="9"/>
      <c r="N319" s="28" t="str">
        <f t="shared" si="1"/>
        <v/>
      </c>
    </row>
    <row r="320" spans="1:14" x14ac:dyDescent="0.3">
      <c r="A320" s="9"/>
      <c r="B320" s="9"/>
      <c r="C320" s="9"/>
      <c r="D320" s="9"/>
      <c r="E320" s="10"/>
      <c r="F320" s="9"/>
      <c r="G320" s="9"/>
      <c r="H320" s="9"/>
      <c r="I320" s="11"/>
      <c r="J320" s="11"/>
      <c r="K320" s="12"/>
      <c r="L320" s="9"/>
      <c r="M320" s="9"/>
      <c r="N320" s="28" t="str">
        <f t="shared" si="1"/>
        <v/>
      </c>
    </row>
    <row r="321" spans="1:14" x14ac:dyDescent="0.3">
      <c r="A321" s="9"/>
      <c r="B321" s="9"/>
      <c r="C321" s="9"/>
      <c r="D321" s="9"/>
      <c r="E321" s="10"/>
      <c r="F321" s="9"/>
      <c r="G321" s="9"/>
      <c r="H321" s="9"/>
      <c r="I321" s="11"/>
      <c r="J321" s="11"/>
      <c r="K321" s="12"/>
      <c r="L321" s="9"/>
      <c r="M321" s="9"/>
      <c r="N321" s="28" t="str">
        <f t="shared" si="1"/>
        <v/>
      </c>
    </row>
    <row r="322" spans="1:14" x14ac:dyDescent="0.3">
      <c r="A322" s="9"/>
      <c r="B322" s="9"/>
      <c r="C322" s="9"/>
      <c r="D322" s="9"/>
      <c r="E322" s="10"/>
      <c r="F322" s="9"/>
      <c r="G322" s="9"/>
      <c r="H322" s="9"/>
      <c r="I322" s="11"/>
      <c r="J322" s="11"/>
      <c r="K322" s="12"/>
      <c r="L322" s="9"/>
      <c r="M322" s="9"/>
      <c r="N322" s="28" t="str">
        <f t="shared" si="1"/>
        <v/>
      </c>
    </row>
    <row r="323" spans="1:14" x14ac:dyDescent="0.3">
      <c r="A323" s="9"/>
      <c r="B323" s="9"/>
      <c r="C323" s="9"/>
      <c r="D323" s="9"/>
      <c r="E323" s="10"/>
      <c r="F323" s="9"/>
      <c r="G323" s="9"/>
      <c r="H323" s="9"/>
      <c r="I323" s="11"/>
      <c r="J323" s="11"/>
      <c r="K323" s="12"/>
      <c r="L323" s="9"/>
      <c r="M323" s="9"/>
      <c r="N323" s="28" t="str">
        <f t="shared" si="1"/>
        <v/>
      </c>
    </row>
    <row r="324" spans="1:14" x14ac:dyDescent="0.3">
      <c r="A324" s="9"/>
      <c r="B324" s="9"/>
      <c r="C324" s="9"/>
      <c r="D324" s="9"/>
      <c r="E324" s="10"/>
      <c r="F324" s="9"/>
      <c r="G324" s="9"/>
      <c r="H324" s="9"/>
      <c r="I324" s="11"/>
      <c r="J324" s="11"/>
      <c r="K324" s="12"/>
      <c r="L324" s="9"/>
      <c r="M324" s="9"/>
      <c r="N324" s="28" t="str">
        <f t="shared" si="1"/>
        <v/>
      </c>
    </row>
    <row r="325" spans="1:14" x14ac:dyDescent="0.3">
      <c r="A325" s="9"/>
      <c r="B325" s="9"/>
      <c r="C325" s="9"/>
      <c r="D325" s="9"/>
      <c r="E325" s="10"/>
      <c r="F325" s="9"/>
      <c r="G325" s="9"/>
      <c r="H325" s="9"/>
      <c r="I325" s="11"/>
      <c r="J325" s="11"/>
      <c r="K325" s="12"/>
      <c r="L325" s="9"/>
      <c r="M325" s="9"/>
      <c r="N325" s="28" t="str">
        <f t="shared" si="1"/>
        <v/>
      </c>
    </row>
    <row r="326" spans="1:14" x14ac:dyDescent="0.3">
      <c r="A326" s="9"/>
      <c r="B326" s="9"/>
      <c r="C326" s="9"/>
      <c r="D326" s="9"/>
      <c r="E326" s="10"/>
      <c r="F326" s="9"/>
      <c r="G326" s="9"/>
      <c r="H326" s="9"/>
      <c r="I326" s="11"/>
      <c r="J326" s="11"/>
      <c r="K326" s="12"/>
      <c r="L326" s="9"/>
      <c r="M326" s="9"/>
      <c r="N326" s="28" t="str">
        <f t="shared" si="1"/>
        <v/>
      </c>
    </row>
    <row r="327" spans="1:14" x14ac:dyDescent="0.3">
      <c r="A327" s="9"/>
      <c r="B327" s="9"/>
      <c r="C327" s="9"/>
      <c r="D327" s="9"/>
      <c r="E327" s="10"/>
      <c r="F327" s="9"/>
      <c r="G327" s="9"/>
      <c r="H327" s="9"/>
      <c r="I327" s="11"/>
      <c r="J327" s="11"/>
      <c r="K327" s="12"/>
      <c r="L327" s="9"/>
      <c r="M327" s="9"/>
      <c r="N327" s="28" t="str">
        <f t="shared" si="1"/>
        <v/>
      </c>
    </row>
    <row r="328" spans="1:14" x14ac:dyDescent="0.3">
      <c r="A328" s="9"/>
      <c r="B328" s="9"/>
      <c r="C328" s="9"/>
      <c r="D328" s="9"/>
      <c r="E328" s="10"/>
      <c r="F328" s="9"/>
      <c r="G328" s="9"/>
      <c r="H328" s="9"/>
      <c r="I328" s="11"/>
      <c r="J328" s="11"/>
      <c r="K328" s="12"/>
      <c r="L328" s="9"/>
      <c r="M328" s="9"/>
      <c r="N328" s="28" t="str">
        <f t="shared" si="1"/>
        <v/>
      </c>
    </row>
    <row r="329" spans="1:14" x14ac:dyDescent="0.3">
      <c r="A329" s="9"/>
      <c r="B329" s="9"/>
      <c r="C329" s="9"/>
      <c r="D329" s="9"/>
      <c r="E329" s="10"/>
      <c r="F329" s="9"/>
      <c r="G329" s="9"/>
      <c r="H329" s="9"/>
      <c r="I329" s="11"/>
      <c r="J329" s="11"/>
      <c r="K329" s="12"/>
      <c r="L329" s="9"/>
      <c r="M329" s="9"/>
      <c r="N329" s="28" t="str">
        <f t="shared" si="1"/>
        <v/>
      </c>
    </row>
    <row r="330" spans="1:14" x14ac:dyDescent="0.3">
      <c r="A330" s="9"/>
      <c r="B330" s="9"/>
      <c r="C330" s="9"/>
      <c r="D330" s="9"/>
      <c r="E330" s="10"/>
      <c r="F330" s="9"/>
      <c r="G330" s="9"/>
      <c r="H330" s="9"/>
      <c r="I330" s="11"/>
      <c r="J330" s="11"/>
      <c r="K330" s="12"/>
      <c r="L330" s="9"/>
      <c r="M330" s="9"/>
      <c r="N330" s="28" t="str">
        <f t="shared" si="1"/>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8" t="str">
        <f t="shared" si="1"/>
        <v/>
      </c>
    </row>
    <row r="354" spans="1:14" x14ac:dyDescent="0.3">
      <c r="A354" s="9"/>
      <c r="B354" s="9"/>
      <c r="C354" s="9"/>
      <c r="D354" s="9"/>
      <c r="E354" s="10"/>
      <c r="F354" s="9"/>
      <c r="G354" s="9"/>
      <c r="H354" s="9"/>
      <c r="I354" s="11"/>
      <c r="J354" s="11"/>
      <c r="K354" s="12"/>
      <c r="L354" s="9"/>
      <c r="M354" s="9"/>
      <c r="N354" s="28" t="str">
        <f t="shared" si="1"/>
        <v/>
      </c>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sheetData>
  <sortState xmlns:xlrd2="http://schemas.microsoft.com/office/spreadsheetml/2017/richdata2" ref="A21:H28">
    <sortCondition ref="A21:A28"/>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8" t="s">
        <v>43</v>
      </c>
    </row>
    <row r="21" spans="1:2" ht="18" x14ac:dyDescent="0.3">
      <c r="A21" s="33"/>
      <c r="B21" s="18"/>
    </row>
    <row r="22" spans="1:2" ht="18" x14ac:dyDescent="0.3">
      <c r="A22" s="33" t="s">
        <v>8</v>
      </c>
      <c r="B22" s="18" t="s">
        <v>44</v>
      </c>
    </row>
    <row r="23" spans="1:2" ht="18" x14ac:dyDescent="0.3">
      <c r="A23" s="33"/>
      <c r="B23" s="18"/>
    </row>
    <row r="24" spans="1:2" ht="18" x14ac:dyDescent="0.3">
      <c r="A24" s="33" t="s">
        <v>9</v>
      </c>
      <c r="B24" s="18" t="s">
        <v>45</v>
      </c>
    </row>
    <row r="25" spans="1:2" ht="18" x14ac:dyDescent="0.3">
      <c r="A25" s="33"/>
      <c r="B25" s="18"/>
    </row>
    <row r="26" spans="1:2" ht="18" x14ac:dyDescent="0.3">
      <c r="A26" s="33" t="s">
        <v>31</v>
      </c>
      <c r="B26" s="18" t="s">
        <v>46</v>
      </c>
    </row>
    <row r="27" spans="1:2" ht="18" x14ac:dyDescent="0.3">
      <c r="A27" s="33"/>
      <c r="B27" s="18"/>
    </row>
    <row r="28" spans="1:2" ht="18" x14ac:dyDescent="0.3">
      <c r="A28" s="33" t="s">
        <v>32</v>
      </c>
      <c r="B28" s="18" t="s">
        <v>47</v>
      </c>
    </row>
    <row r="29" spans="1:2" ht="18" x14ac:dyDescent="0.3">
      <c r="A29" s="33"/>
      <c r="B29" s="18"/>
    </row>
    <row r="30" spans="1:2" ht="18" x14ac:dyDescent="0.3">
      <c r="A30" s="33" t="s">
        <v>33</v>
      </c>
      <c r="B30" s="18" t="s">
        <v>48</v>
      </c>
    </row>
    <row r="31" spans="1:2" ht="18" x14ac:dyDescent="0.3">
      <c r="A31" s="33"/>
      <c r="B31" s="18"/>
    </row>
    <row r="32" spans="1:2" ht="18" x14ac:dyDescent="0.3">
      <c r="A32" s="33" t="s">
        <v>34</v>
      </c>
      <c r="B32" s="18" t="s">
        <v>49</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8" t="s">
        <v>52</v>
      </c>
    </row>
    <row r="49" spans="1:2" ht="18" x14ac:dyDescent="0.3">
      <c r="A49" s="34" t="s">
        <v>35</v>
      </c>
      <c r="B49" s="41" t="s">
        <v>53</v>
      </c>
    </row>
    <row r="50" spans="1:2" ht="18" x14ac:dyDescent="0.3">
      <c r="A50" s="34"/>
    </row>
    <row r="51" spans="1:2" ht="18" x14ac:dyDescent="0.3">
      <c r="A51" s="34" t="s">
        <v>31</v>
      </c>
      <c r="B51" s="18"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8"/>
      <c r="B58" s="41"/>
    </row>
    <row r="59" spans="1:2" ht="36" x14ac:dyDescent="0.3">
      <c r="A59" s="18"/>
      <c r="B59" s="41" t="s">
        <v>56</v>
      </c>
    </row>
    <row r="60" spans="1:2" ht="18" x14ac:dyDescent="0.3">
      <c r="A60" s="18"/>
      <c r="B60" s="41"/>
    </row>
    <row r="61" spans="1:2" ht="72" x14ac:dyDescent="0.3">
      <c r="A61" s="18"/>
      <c r="B61" s="41" t="s">
        <v>19</v>
      </c>
    </row>
    <row r="62" spans="1:2" ht="18" x14ac:dyDescent="0.3">
      <c r="A62" s="18"/>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36"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2026-06-21T07:27:02Z</dcterms:modified>
</cp:coreProperties>
</file>