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E2C2DE79-C71A-45C9-9B39-3BFEDD8D60A3}" xr6:coauthVersionLast="47" xr6:coauthVersionMax="47" xr10:uidLastSave="{00000000-0000-0000-0000-000000000000}"/>
  <bookViews>
    <workbookView xWindow="-48" yWindow="156" windowWidth="23196" windowHeight="12252" activeTab="1"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8" i="6" l="1"/>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0" i="1" a="1"/>
  <c r="N19" i="1" a="1"/>
  <c r="N20" i="6" a="1"/>
  <c r="N19" i="6" a="1"/>
  <c r="N19" i="1" l="1"/>
  <c r="N20" i="1"/>
  <c r="N19" i="6"/>
  <c r="N20" i="6"/>
  <c r="N39" i="6" a="1"/>
  <c r="N31" i="1" a="1"/>
  <c r="N14" i="1" a="1"/>
  <c r="N122" i="1" a="1"/>
  <c r="N10" i="1" a="1"/>
  <c r="N59" i="1" a="1"/>
  <c r="N35" i="6" a="1"/>
  <c r="N88" i="1" a="1"/>
  <c r="N112" i="1" a="1"/>
  <c r="N36" i="6" a="1"/>
  <c r="N45" i="1" a="1"/>
  <c r="N124" i="1" a="1"/>
  <c r="N61" i="6" a="1"/>
  <c r="N23" i="6" a="1"/>
  <c r="N30" i="1" a="1"/>
  <c r="N15" i="6" a="1"/>
  <c r="N154" i="1" a="1"/>
  <c r="N140" i="1" a="1"/>
  <c r="N49" i="1" a="1"/>
  <c r="N66" i="1" a="1"/>
  <c r="N95" i="6" a="1"/>
  <c r="N114" i="1" a="1"/>
  <c r="N41" i="6" a="1"/>
  <c r="N149" i="1" a="1"/>
  <c r="N38" i="6" a="1"/>
  <c r="N152" i="1" a="1"/>
  <c r="N101" i="6" a="1"/>
  <c r="N93" i="1" a="1"/>
  <c r="N117" i="1" a="1"/>
  <c r="N40" i="6" a="1"/>
  <c r="N132" i="1" a="1"/>
  <c r="N99" i="6" a="1"/>
  <c r="N97" i="6" a="1"/>
  <c r="N89" i="1" a="1"/>
  <c r="N102" i="6" a="1"/>
  <c r="N120" i="1" a="1"/>
  <c r="N101" i="1" a="1"/>
  <c r="N126" i="1" a="1"/>
  <c r="N27" i="6" a="1"/>
  <c r="N69" i="1" a="1"/>
  <c r="N119" i="6" a="1"/>
  <c r="N70" i="6" a="1"/>
  <c r="N25" i="6" a="1"/>
  <c r="N114" i="6" a="1"/>
  <c r="N77" i="1" a="1"/>
  <c r="N38" i="1" a="1"/>
  <c r="N22" i="1" a="1"/>
  <c r="N49" i="6" a="1"/>
  <c r="N68" i="6" a="1"/>
  <c r="N61" i="1" a="1"/>
  <c r="N57" i="6" a="1"/>
  <c r="N35" i="1" a="1"/>
  <c r="N83" i="6" a="1"/>
  <c r="N81" i="6" a="1"/>
  <c r="N44" i="1" a="1"/>
  <c r="N18" i="1" a="1"/>
  <c r="N109" i="1" a="1"/>
  <c r="N96" i="6" a="1"/>
  <c r="N56" i="6" a="1"/>
  <c r="N65" i="1" a="1"/>
  <c r="N28" i="6" a="1"/>
  <c r="N58" i="1" a="1"/>
  <c r="N110" i="6" a="1"/>
  <c r="N44" i="6" a="1"/>
  <c r="N62" i="6" a="1"/>
  <c r="N88" i="6" a="1"/>
  <c r="N100" i="6" a="1"/>
  <c r="N30" i="6" a="1"/>
  <c r="N53" i="6" a="1"/>
  <c r="N85" i="6" a="1"/>
  <c r="N26" i="1" a="1"/>
  <c r="N74" i="1" a="1"/>
  <c r="N51" i="1" a="1"/>
  <c r="N78" i="6" a="1"/>
  <c r="N98" i="1" a="1"/>
  <c r="N46" i="6" a="1"/>
  <c r="N111" i="6" a="1"/>
  <c r="N68" i="1" a="1"/>
  <c r="N64" i="1" a="1"/>
  <c r="N138" i="1" a="1"/>
  <c r="N86" i="1" a="1"/>
  <c r="N32" i="6" a="1"/>
  <c r="N150" i="1" a="1"/>
  <c r="N133" i="1" a="1"/>
  <c r="N116" i="6" a="1"/>
  <c r="N18" i="6" a="1"/>
  <c r="N59" i="6" a="1"/>
  <c r="N57" i="1" a="1"/>
  <c r="N83" i="1" a="1"/>
  <c r="N123" i="1" a="1"/>
  <c r="N34" i="1" a="1"/>
  <c r="N60" i="6" a="1"/>
  <c r="N67" i="6" a="1"/>
  <c r="N148" i="1" a="1"/>
  <c r="N141" i="1" a="1"/>
  <c r="N108" i="1" a="1"/>
  <c r="N92" i="1" a="1"/>
  <c r="N71" i="1" a="1"/>
  <c r="N66" i="6" a="1"/>
  <c r="N79" i="6" a="1"/>
  <c r="N117" i="6" a="1"/>
  <c r="N39" i="1" a="1"/>
  <c r="N23" i="1" a="1"/>
  <c r="N84" i="6" a="1"/>
  <c r="N137" i="1" a="1"/>
  <c r="N128" i="1" a="1"/>
  <c r="N11" i="6" a="1"/>
  <c r="N33" i="6" a="1"/>
  <c r="N50" i="6" a="1"/>
  <c r="N72" i="6" a="1"/>
  <c r="N105" i="6" a="1"/>
  <c r="N115" i="6" a="1"/>
  <c r="N41" i="1" a="1"/>
  <c r="N27" i="1" a="1"/>
  <c r="N14" i="6" a="1"/>
  <c r="N60" i="1" a="1"/>
  <c r="N113" i="6" a="1"/>
  <c r="N103" i="6" a="1"/>
  <c r="N55" i="1" a="1"/>
  <c r="N16" i="1" a="1"/>
  <c r="N70" i="1" a="1"/>
  <c r="N42" i="1" a="1"/>
  <c r="N52" i="1" a="1"/>
  <c r="N33" i="1" a="1"/>
  <c r="N67" i="1" a="1"/>
  <c r="N82" i="6" a="1"/>
  <c r="N108" i="6" a="1"/>
  <c r="N48" i="6" a="1"/>
  <c r="N71" i="6" a="1"/>
  <c r="N17" i="6" a="1"/>
  <c r="N25" i="1" a="1"/>
  <c r="N76" i="1" a="1"/>
  <c r="N104" i="6" a="1"/>
  <c r="N45" i="6" a="1"/>
  <c r="N37" i="6" a="1"/>
  <c r="N125" i="1" a="1"/>
  <c r="N139" i="1" a="1"/>
  <c r="N102" i="1" a="1"/>
  <c r="N11" i="1" a="1"/>
  <c r="N76" i="6" a="1"/>
  <c r="N145" i="1" a="1"/>
  <c r="N107" i="6" a="1"/>
  <c r="N147" i="1" a="1"/>
  <c r="N73" i="6" a="1"/>
  <c r="N69" i="6" a="1"/>
  <c r="N97" i="1" a="1"/>
  <c r="N79" i="1" a="1"/>
  <c r="N77" i="6" a="1"/>
  <c r="N119" i="1" a="1"/>
  <c r="N21" i="6" a="1"/>
  <c r="N113" i="1" a="1"/>
  <c r="N47" i="1" a="1"/>
  <c r="N160" i="1" a="1"/>
  <c r="N93" i="6" a="1"/>
  <c r="N29" i="1" a="1"/>
  <c r="N9" i="6" a="1"/>
  <c r="N84" i="1" a="1"/>
  <c r="N36" i="1" a="1"/>
  <c r="N151" i="1" a="1"/>
  <c r="N112" i="6" a="1"/>
  <c r="N123" i="6" a="1"/>
  <c r="N43" i="6" a="1"/>
  <c r="N75" i="1" a="1"/>
  <c r="N157" i="1" a="1"/>
  <c r="N106" i="6" a="1"/>
  <c r="N111" i="1" a="1"/>
  <c r="N32" i="1" a="1"/>
  <c r="N22" i="6" a="1"/>
  <c r="N43" i="1" a="1"/>
  <c r="N142" i="1" a="1"/>
  <c r="N90" i="6" a="1"/>
  <c r="N90" i="1" a="1"/>
  <c r="N120" i="6" a="1"/>
  <c r="N12" i="6" a="1"/>
  <c r="N130" i="1" a="1"/>
  <c r="N121" i="6" a="1"/>
  <c r="N37" i="1" a="1"/>
  <c r="N64" i="6" a="1"/>
  <c r="N156" i="1" a="1"/>
  <c r="N15" i="1" a="1"/>
  <c r="N16" i="6" a="1"/>
  <c r="N110" i="1" a="1"/>
  <c r="N17" i="1" a="1"/>
  <c r="N13" i="6" a="1"/>
  <c r="N48" i="1" a="1"/>
  <c r="N146" i="1" a="1"/>
  <c r="N85" i="1" a="1"/>
  <c r="N63" i="6" a="1"/>
  <c r="N92" i="6" a="1"/>
  <c r="N100" i="1" a="1"/>
  <c r="N75" i="6" a="1"/>
  <c r="N54" i="6" a="1"/>
  <c r="N51" i="6" a="1"/>
  <c r="N121" i="1" a="1"/>
  <c r="N50" i="1" a="1"/>
  <c r="N106" i="1" a="1"/>
  <c r="N74" i="6" a="1"/>
  <c r="N81" i="1" a="1"/>
  <c r="N144" i="1" a="1"/>
  <c r="N55" i="6" a="1"/>
  <c r="N9" i="1" a="1"/>
  <c r="N28" i="1" a="1"/>
  <c r="N42" i="6" a="1"/>
  <c r="N46" i="1" a="1"/>
  <c r="N26" i="6" a="1"/>
  <c r="N87" i="1" a="1"/>
  <c r="N105" i="1" a="1"/>
  <c r="N52" i="6" a="1"/>
  <c r="N40" i="1" a="1"/>
  <c r="N131" i="1" a="1"/>
  <c r="N127" i="1" a="1"/>
  <c r="N96" i="1" a="1"/>
  <c r="N62" i="1" a="1"/>
  <c r="N115" i="1" a="1"/>
  <c r="N103" i="1" a="1"/>
  <c r="N54" i="1" a="1"/>
  <c r="N34" i="6" a="1"/>
  <c r="N63" i="1" a="1"/>
  <c r="N116" i="1" a="1"/>
  <c r="N94" i="1" a="1"/>
  <c r="N153" i="1" a="1"/>
  <c r="N124" i="6" a="1"/>
  <c r="N95" i="1" a="1"/>
  <c r="N58" i="6" a="1"/>
  <c r="N122" i="6" a="1"/>
  <c r="N87" i="6" a="1"/>
  <c r="N78" i="1" a="1"/>
  <c r="N47" i="6" a="1"/>
  <c r="N73" i="1" a="1"/>
  <c r="N13" i="1" a="1"/>
  <c r="N82" i="1" a="1"/>
  <c r="N56" i="1" a="1"/>
  <c r="N31" i="6" a="1"/>
  <c r="N65" i="6" a="1"/>
  <c r="N143" i="1" a="1"/>
  <c r="N91" i="6" a="1"/>
  <c r="N72" i="1" a="1"/>
  <c r="N80" i="1" a="1"/>
  <c r="N135" i="1" a="1"/>
  <c r="N129" i="1" a="1"/>
  <c r="N29" i="6" a="1"/>
  <c r="N104" i="1" a="1"/>
  <c r="N91" i="1" a="1"/>
  <c r="N53" i="1" a="1"/>
  <c r="N118" i="1" a="1"/>
  <c r="N89" i="6" a="1"/>
  <c r="N99" i="1" a="1"/>
  <c r="N158" i="1" a="1"/>
  <c r="N109" i="6" a="1"/>
  <c r="N94" i="6" a="1"/>
  <c r="N80" i="6" a="1"/>
  <c r="N10" i="6" a="1"/>
  <c r="N86" i="6" a="1"/>
  <c r="N98" i="6" a="1"/>
  <c r="N21" i="1" a="1"/>
  <c r="N159" i="1" a="1"/>
  <c r="N155" i="1" a="1"/>
  <c r="N107" i="1" a="1"/>
  <c r="N12" i="1" a="1"/>
  <c r="N134" i="1" a="1"/>
  <c r="N136" i="1" a="1"/>
  <c r="N118" i="6" a="1"/>
  <c r="N118" i="6" l="1"/>
  <c r="N136" i="1"/>
  <c r="N134" i="1"/>
  <c r="N12" i="1"/>
  <c r="N107" i="1"/>
  <c r="N155" i="1"/>
  <c r="N159" i="1"/>
  <c r="N21" i="1"/>
  <c r="N98" i="6"/>
  <c r="N86" i="6"/>
  <c r="N10" i="6"/>
  <c r="N80" i="6"/>
  <c r="N94" i="6"/>
  <c r="N109" i="6"/>
  <c r="N158" i="1"/>
  <c r="N99" i="1"/>
  <c r="N89" i="6"/>
  <c r="N118" i="1"/>
  <c r="N53" i="1"/>
  <c r="N91" i="1"/>
  <c r="N104" i="1"/>
  <c r="N29" i="6"/>
  <c r="N129" i="1"/>
  <c r="N135" i="1"/>
  <c r="N80" i="1"/>
  <c r="N72" i="1"/>
  <c r="N91" i="6"/>
  <c r="N143" i="1"/>
  <c r="N65" i="6"/>
  <c r="N31" i="6"/>
  <c r="N56" i="1"/>
  <c r="N82" i="1"/>
  <c r="N13" i="1"/>
  <c r="N73" i="1"/>
  <c r="N47" i="6"/>
  <c r="N78" i="1"/>
  <c r="N87" i="6"/>
  <c r="N122" i="6"/>
  <c r="N58" i="6"/>
  <c r="N95" i="1"/>
  <c r="N124" i="6"/>
  <c r="N153" i="1"/>
  <c r="N94" i="1"/>
  <c r="N116" i="1"/>
  <c r="N63" i="1"/>
  <c r="N34" i="6"/>
  <c r="N54" i="1"/>
  <c r="N103" i="1"/>
  <c r="N115" i="1"/>
  <c r="N62" i="1"/>
  <c r="N96" i="1"/>
  <c r="N127" i="1"/>
  <c r="N131" i="1"/>
  <c r="N40" i="1"/>
  <c r="N52" i="6"/>
  <c r="N105" i="1"/>
  <c r="N87" i="1"/>
  <c r="N26" i="6"/>
  <c r="N46" i="1"/>
  <c r="N42" i="6"/>
  <c r="N28" i="1"/>
  <c r="N9" i="1"/>
  <c r="N55" i="6"/>
  <c r="N144" i="1"/>
  <c r="N81" i="1"/>
  <c r="N74" i="6"/>
  <c r="N106" i="1"/>
  <c r="N50" i="1"/>
  <c r="N121" i="1"/>
  <c r="N51" i="6"/>
  <c r="N54" i="6"/>
  <c r="N75" i="6"/>
  <c r="N100" i="1"/>
  <c r="N92" i="6"/>
  <c r="N63" i="6"/>
  <c r="N85" i="1"/>
  <c r="N146" i="1"/>
  <c r="N48" i="1"/>
  <c r="N13" i="6"/>
  <c r="N17" i="1"/>
  <c r="N110" i="1"/>
  <c r="N16" i="6"/>
  <c r="N15" i="1"/>
  <c r="N156" i="1"/>
  <c r="N64" i="6"/>
  <c r="N37" i="1"/>
  <c r="N121" i="6"/>
  <c r="N130" i="1"/>
  <c r="N12" i="6"/>
  <c r="N120" i="6"/>
  <c r="N90" i="1"/>
  <c r="N90" i="6"/>
  <c r="N142" i="1"/>
  <c r="N43" i="1"/>
  <c r="N22" i="6"/>
  <c r="N32" i="1"/>
  <c r="N111" i="1"/>
  <c r="N106" i="6"/>
  <c r="N157" i="1"/>
  <c r="N75" i="1"/>
  <c r="N43" i="6"/>
  <c r="N123" i="6"/>
  <c r="N112" i="6"/>
  <c r="N151" i="1"/>
  <c r="N36" i="1"/>
  <c r="N84" i="1"/>
  <c r="N9" i="6"/>
  <c r="N29" i="1"/>
  <c r="N93" i="6"/>
  <c r="N160" i="1"/>
  <c r="N47" i="1"/>
  <c r="N113" i="1"/>
  <c r="N21" i="6"/>
  <c r="N119" i="1"/>
  <c r="N77" i="6"/>
  <c r="N79" i="1"/>
  <c r="N97" i="1"/>
  <c r="N69" i="6"/>
  <c r="N73" i="6"/>
  <c r="N147" i="1"/>
  <c r="N107" i="6"/>
  <c r="N145" i="1"/>
  <c r="N76" i="6"/>
  <c r="N11" i="1"/>
  <c r="N102" i="1"/>
  <c r="N139" i="1"/>
  <c r="N125" i="1"/>
  <c r="N37" i="6"/>
  <c r="N45" i="6"/>
  <c r="N104" i="6"/>
  <c r="N76" i="1"/>
  <c r="N25" i="1"/>
  <c r="N17" i="6"/>
  <c r="N71" i="6"/>
  <c r="N48" i="6"/>
  <c r="N108" i="6"/>
  <c r="N82" i="6"/>
  <c r="N67" i="1"/>
  <c r="N33" i="1"/>
  <c r="N52" i="1"/>
  <c r="N42" i="1"/>
  <c r="N70" i="1"/>
  <c r="N16" i="1"/>
  <c r="N55" i="1"/>
  <c r="N103" i="6"/>
  <c r="N113" i="6"/>
  <c r="N60" i="1"/>
  <c r="N14" i="6"/>
  <c r="N27" i="1"/>
  <c r="N41" i="1"/>
  <c r="N115" i="6"/>
  <c r="N105" i="6"/>
  <c r="N72" i="6"/>
  <c r="N50" i="6"/>
  <c r="N33" i="6"/>
  <c r="N11" i="6"/>
  <c r="N128" i="1"/>
  <c r="N137" i="1"/>
  <c r="N84" i="6"/>
  <c r="N23" i="1"/>
  <c r="N39" i="1"/>
  <c r="N117" i="6"/>
  <c r="N79" i="6"/>
  <c r="N66" i="6"/>
  <c r="N71" i="1"/>
  <c r="N92" i="1"/>
  <c r="N108" i="1"/>
  <c r="N141" i="1"/>
  <c r="N148" i="1"/>
  <c r="N67" i="6"/>
  <c r="N60" i="6"/>
  <c r="N34" i="1"/>
  <c r="N123" i="1"/>
  <c r="N83" i="1"/>
  <c r="N57" i="1"/>
  <c r="N59" i="6"/>
  <c r="N18" i="6"/>
  <c r="N116" i="6"/>
  <c r="N133" i="1"/>
  <c r="N150" i="1"/>
  <c r="N32" i="6"/>
  <c r="N86" i="1"/>
  <c r="N138" i="1"/>
  <c r="N64" i="1"/>
  <c r="N68" i="1"/>
  <c r="N111" i="6"/>
  <c r="N46" i="6"/>
  <c r="N98" i="1"/>
  <c r="N78" i="6"/>
  <c r="N51" i="1"/>
  <c r="N74" i="1"/>
  <c r="N26" i="1"/>
  <c r="N85" i="6"/>
  <c r="N53" i="6"/>
  <c r="N30" i="6"/>
  <c r="N100" i="6"/>
  <c r="N88" i="6"/>
  <c r="N62" i="6"/>
  <c r="N44" i="6"/>
  <c r="N110" i="6"/>
  <c r="N58" i="1"/>
  <c r="N28" i="6"/>
  <c r="N65" i="1"/>
  <c r="N56" i="6"/>
  <c r="N96" i="6"/>
  <c r="N109" i="1"/>
  <c r="N18" i="1"/>
  <c r="N44" i="1"/>
  <c r="N81" i="6"/>
  <c r="N83" i="6"/>
  <c r="N35" i="1"/>
  <c r="N57" i="6"/>
  <c r="N61" i="1"/>
  <c r="N68" i="6"/>
  <c r="N49" i="6"/>
  <c r="N22" i="1"/>
  <c r="N38" i="1"/>
  <c r="N77" i="1"/>
  <c r="N114" i="6"/>
  <c r="N25" i="6"/>
  <c r="N70" i="6"/>
  <c r="N119" i="6"/>
  <c r="N69" i="1"/>
  <c r="N27" i="6"/>
  <c r="N126" i="1"/>
  <c r="N101" i="1"/>
  <c r="N120" i="1"/>
  <c r="N102" i="6"/>
  <c r="N89" i="1"/>
  <c r="N97" i="6"/>
  <c r="N99" i="6"/>
  <c r="N132" i="1"/>
  <c r="N40" i="6"/>
  <c r="N117" i="1"/>
  <c r="N93" i="1"/>
  <c r="N101" i="6"/>
  <c r="N152" i="1"/>
  <c r="N38" i="6"/>
  <c r="N149" i="1"/>
  <c r="N41" i="6"/>
  <c r="N114" i="1"/>
  <c r="N95" i="6"/>
  <c r="N66" i="1"/>
  <c r="N49" i="1"/>
  <c r="N140" i="1"/>
  <c r="N154" i="1"/>
  <c r="N15" i="6"/>
  <c r="N30" i="1"/>
  <c r="N23" i="6"/>
  <c r="N61" i="6"/>
  <c r="N124" i="1"/>
  <c r="N45" i="1"/>
  <c r="N36" i="6"/>
  <c r="N112" i="1"/>
  <c r="N88" i="1"/>
  <c r="N35" i="6"/>
  <c r="N59" i="1"/>
  <c r="N10" i="1"/>
  <c r="N122" i="1"/>
  <c r="N14" i="1"/>
  <c r="N31" i="1"/>
  <c r="N3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<sst xmlns="http://schemas.openxmlformats.org/spreadsheetml/2006/main" count="283" uniqueCount="168">
  <si>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</si>
  <si>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</si>
  <si>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</si>
  <si>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</si>
  <si>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</si>
  <si>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</si>
  <si>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</si>
  <si>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</si>
  <si>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</si>
  <si>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</si>
  <si>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</si>
  <si>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</si>
  <si>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</si>
  <si>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</si>
  <si>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</si>
  <si>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</si>
  <si>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</si>
  <si>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</si>
  <si>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</si>
  <si>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</si>
  <si>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</si>
  <si>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</si>
  <si>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</si>
  <si>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</si>
  <si>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</si>
  <si>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</si>
  <si>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</si>
  <si>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</si>
  <si>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</si>
  <si>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</si>
  <si>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</si>
  <si>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</si>
  <si>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</si>
  <si>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</si>
  <si>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</si>
  <si>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</si>
  <si>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</si>
  <si>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</si>
  <si>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</si>
  <si>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</si>
  <si>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</si>
  <si>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</si>
  <si>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</si>
  <si>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</si>
  <si>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</si>
  <si>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</si>
  <si>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</si>
  <si>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</si>
  <si>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</si>
  <si>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</si>
  <si>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</si>
  <si>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</si>
  <si>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</si>
  <si>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</si>
  <si>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</si>
  <si>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</si>
  <si>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</si>
  <si>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</si>
  <si>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</si>
  <si>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</si>
  <si>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</si>
  <si>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</si>
  <si>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</si>
  <si>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</si>
  <si>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Citi Open - Washington, World Tour, USA, Hard, 27/07/2026, $2.469M, ATP 500                                                                                                                                                                                                                                                        </t>
  </si>
  <si>
    <t>Taylor Harry Fritz</t>
  </si>
  <si>
    <t>USA</t>
  </si>
  <si>
    <t>Zizou Bergs</t>
  </si>
  <si>
    <t>BEL</t>
  </si>
  <si>
    <t>Kei Nishikori</t>
  </si>
  <si>
    <t>JPN</t>
  </si>
  <si>
    <t>Juncheng Shang</t>
  </si>
  <si>
    <t>CHN</t>
  </si>
  <si>
    <t>Matteo Arnaldi</t>
  </si>
  <si>
    <t>ITA</t>
  </si>
  <si>
    <t>Lorenzo Musetti</t>
  </si>
  <si>
    <t>Frances Tiafoe</t>
  </si>
  <si>
    <t>Terence Atmane</t>
  </si>
  <si>
    <t>FRA</t>
  </si>
  <si>
    <t>Alejandro Tabilo</t>
  </si>
  <si>
    <t>CHI</t>
  </si>
  <si>
    <t>Tallon Griekspoor</t>
  </si>
  <si>
    <t>NED</t>
  </si>
  <si>
    <t xml:space="preserve">Mifel Tennis Open - Los Cabos, World Tour, MEX, Hard, 27/07/2026, $909K, ATP 250                                                                                                                                                                                                                                                        </t>
  </si>
  <si>
    <t>Chak Lam Coleman Wong</t>
  </si>
  <si>
    <t>HKG</t>
  </si>
  <si>
    <t>Darwin Blanch</t>
  </si>
  <si>
    <t>Cameron Norrie</t>
  </si>
  <si>
    <t>GBR</t>
  </si>
  <si>
    <t>Aleksandar Kovacevic</t>
  </si>
  <si>
    <t xml:space="preserve">Mubadala DC Open - Washington, World Tour, USA, Hard, 27/07/2026, $1.637M, WTA 500                                                                                                                                                                                                                                                        </t>
  </si>
  <si>
    <t>Liudmila Samsonova</t>
  </si>
  <si>
    <t>RUS</t>
  </si>
  <si>
    <t>Madison Keys</t>
  </si>
  <si>
    <t>Emma Navarro</t>
  </si>
  <si>
    <t>Sofia Kenin</t>
  </si>
  <si>
    <t>Elisabetta Cocciaretto</t>
  </si>
  <si>
    <t>Clara Tauson</t>
  </si>
  <si>
    <t>DEN</t>
  </si>
  <si>
    <t>Ashlyn Krueger</t>
  </si>
  <si>
    <t>Katie Boulter</t>
  </si>
  <si>
    <t>Leylah Annie Fernandez</t>
  </si>
  <si>
    <t>CAN</t>
  </si>
  <si>
    <t>Magda Linette</t>
  </si>
  <si>
    <t>POL</t>
  </si>
  <si>
    <t xml:space="preserve">The Memphis Classic - Memphis, World Tour, USA, Hard, 27/07/2026, $283K, WTA 250                                                                                                                                                                                                                                                        </t>
  </si>
  <si>
    <t>Maya Joint</t>
  </si>
  <si>
    <t>AUS</t>
  </si>
  <si>
    <t>Whitney Osuigwe</t>
  </si>
  <si>
    <t>Katie Volynets</t>
  </si>
  <si>
    <t>Viktorija Golubic</t>
  </si>
  <si>
    <t>SUI</t>
  </si>
  <si>
    <t>Anastasia Zakharova</t>
  </si>
  <si>
    <t>Linda Fruhvirtova</t>
  </si>
  <si>
    <t>CZE</t>
  </si>
  <si>
    <t>Talia Gibson</t>
  </si>
  <si>
    <t>Tatjana Maria</t>
  </si>
  <si>
    <t>GER</t>
  </si>
  <si>
    <t>Aleksandar Vukic</t>
  </si>
  <si>
    <t>Zachary Svajda</t>
  </si>
  <si>
    <t>Gabriel Diallo</t>
  </si>
  <si>
    <t>Tristan Boyer</t>
  </si>
  <si>
    <t>Juan Alejandro Hernandez</t>
  </si>
  <si>
    <t>MEX</t>
  </si>
  <si>
    <t>Bernard Tomic</t>
  </si>
  <si>
    <t>Janice Tjen</t>
  </si>
  <si>
    <t>INA</t>
  </si>
  <si>
    <t>Rebecca Sramkova</t>
  </si>
  <si>
    <t>SVK</t>
  </si>
  <si>
    <t>Iryna Shymanovich</t>
  </si>
  <si>
    <t>BLR</t>
  </si>
  <si>
    <t>Reese Brantmeier</t>
  </si>
  <si>
    <t>N/A</t>
  </si>
  <si>
    <t>Solana Sierra</t>
  </si>
  <si>
    <t>ARG</t>
  </si>
  <si>
    <t>Tatiana Prozorova</t>
  </si>
  <si>
    <t>Maria Camila Osorio Serrano</t>
  </si>
  <si>
    <t>COL</t>
  </si>
  <si>
    <t>Storm Hunter</t>
  </si>
  <si>
    <t>Katherine Sebov</t>
  </si>
  <si>
    <t>Elvina Kalieva</t>
  </si>
  <si>
    <t>x</t>
  </si>
  <si>
    <r>
      <t xml:space="preserve">Tauson 1-0 (Sep 2020, clay, 2 sets). Hard win %'s favour Cocciaretto. 
Cocciaretto reached the Quarter finals in Doha 2026, Title in Hobart 2026, Quarter finals in Guangzhou 2025.
Tauson reached the Quarter final last season.
Semi finals in Athens 2026, Quarter finals in Dubai 2026, Semi finals in Abu Dhabi 2026, 3rd Round at the Australian Open 2026, 3rd Round in Wuhan 2025, Semi finals in Montreal 2025.
12 month WTA stats favour Tauson on serve. Cocciaretto has better results in 2026. Chance of 3 sets. Tauson was carrying an injury in the early part of the season. Her recent form has been better.
</t>
    </r>
    <r>
      <rPr>
        <b/>
        <sz val="12"/>
        <color theme="1"/>
        <rFont val="Calibri"/>
        <family val="2"/>
        <scheme val="minor"/>
      </rPr>
      <t>Back Tauson around 1.90 to 2.10 and remove liability at 1.60.</t>
    </r>
  </si>
  <si>
    <r>
      <t xml:space="preserve">Fernandez 3-1. Most recent Nov 2023, indoors, Fernandez in 2 sets. She won on clay in 2023, 3 sets. Linette won on clay in 2022, 3 sets. Fernandez won on clay in 2020, 3 sets. 12 month win %'s favour Fernandez. Linette leads in 2026. 
Fernandez won the title last year. 
Semi finals in Hong Kong 2025, Title in Osaka 2025, 3rd Round at the US Open 2025.
Linette reached the 2nd round last season.
3rd Round in Miami 2026, 3rd Round in Dubai 2026, 3rd Round at the Australian Open 2026, Quarter finals in Hobart 2026, Quarter finals in Auckland 2026, 4th Round in Cincinnati 2025.
12 month WTA stats favour Fernandez overall. 2026 stats are much closer. 
Chance of 3 sets.
</t>
    </r>
    <r>
      <rPr>
        <b/>
        <sz val="12"/>
        <color theme="1"/>
        <rFont val="Calibri"/>
        <family val="2"/>
        <scheme val="minor"/>
      </rPr>
      <t>Back Fernandez around 2.10 to 2.30 and remove liability at 1.70.</t>
    </r>
  </si>
  <si>
    <r>
      <t xml:space="preserve">Kenin 1-0 (Sep 2023, hard, 3 sets). Hard win %'s favour Navarro.
Navarro lost in the 2nd round last year. 
Quarter finals in Adelaide 2026, Quarter finals in Beijing 2025, 3rd Round at the US Open 2025
Kenin reached the 2nd round last season. 
Semi final in Tokyo 2025. She won 1 of her last 10 on hard. 
Navarro won 2 of her last 10 on hard. She had an excellent grass season so confidence will be high.
</t>
    </r>
    <r>
      <rPr>
        <b/>
        <sz val="12"/>
        <color theme="1"/>
        <rFont val="Calibri"/>
        <family val="2"/>
        <scheme val="minor"/>
      </rPr>
      <t>Back Navarro around 1.90 to 2.10 and remove liability at 1.60.</t>
    </r>
  </si>
  <si>
    <r>
      <t xml:space="preserve">1st meeting. Hard win %'s favour Tjen.
Tjen reached the 3rd Round in Dubai 2026, Title in Chennai 2025, Final in Sao Paulo 2025.
Sramkova has come through the qual rounds. 
Quarter finals in Osaka 2025, Quarter finals in Monterrey 2025.
12 month stats favour Tjen overall. 
</t>
    </r>
    <r>
      <rPr>
        <b/>
        <sz val="12"/>
        <color theme="1"/>
        <rFont val="Calibri"/>
        <family val="2"/>
        <scheme val="minor"/>
      </rPr>
      <t>Back Tjen around 1.80 to 1.95 and remove liability at 1.50.</t>
    </r>
  </si>
  <si>
    <r>
      <t xml:space="preserve">Keys 5-1. Most recent Jan 2025, hard, Samsonova retired. Keys won on clay in 2024, 2 sets. She won on clay in Apr 2024. She won on hard in 2023, 3 sets. 3 sets win on hard in 2022. Samsonova won on grass in 2021, 3rd set tie break. Hard win %'s favour Keys.
Samsonova reached the Quarter finals in Abu Dhabi 2026, Quarter finals in Brisbane 2026, 3rd Round in Wuhan 2025, Quarter finals in Cleveland 2025.
Keys reached the 4th Round at the Australian Open 2026, Quarter finals in Brisbane 2026, 4th Round in Cincinnati 2025, Quarter finals in Montreal 2025.
12 month WTA stats favour Keys overall. 
</t>
    </r>
    <r>
      <rPr>
        <b/>
        <sz val="12"/>
        <color theme="1"/>
        <rFont val="Calibri"/>
        <family val="2"/>
        <scheme val="minor"/>
      </rPr>
      <t xml:space="preserve">Back Keys around 1.85 to 2.00 and remove liability at 1.55. </t>
    </r>
  </si>
  <si>
    <r>
      <t xml:space="preserve">Krueger 2-1. Most recent Jan 2024, hard, Boulter in 2. Krueger won on clay in 2023, 3rd set tie break. She won on hard in 2022, 2 sets. Hard win %'s favour Hard. 
Krueger reached the 3rd Round in Indian Wells 2026, Semi finals in Austin 2026.
Boulter reached the 3rd Round in Miami 2026, Quarter finals in Merida 2026.
12 month WTA stats favour Krueger on serve. Return stats are much better for Boulter. Chance of 3 sets.
</t>
    </r>
    <r>
      <rPr>
        <b/>
        <sz val="12"/>
        <color theme="1"/>
        <rFont val="Calibri"/>
        <family val="2"/>
        <scheme val="minor"/>
      </rPr>
      <t xml:space="preserve">Back Krueger around 2.20 to 2.30 and remove liability at 1.75. </t>
    </r>
  </si>
  <si>
    <r>
      <t xml:space="preserve">1st meeting. 12 month hard win %'s slightly favour Joint. Osuigwe leads in 2026. 
Joint reached the Quarter finals in Adelaide 2026, Semi finals in Hong Kong 2025, 3rd Round in Beijing 2025, Semi finals in Seoul 2025, 3rd Round in Cincinnati 2025.
Osuigwe reached the 2nd round in Austin 2026 as qualifier. Most of her WTA wins were in qual rounds. 
12 month WTA stats favour Joint on serve.
</t>
    </r>
    <r>
      <rPr>
        <b/>
        <sz val="12"/>
        <color theme="1"/>
        <rFont val="Calibri"/>
        <family val="2"/>
        <scheme val="minor"/>
      </rPr>
      <t>Back Joint around 1.75 to 1.85 and remove liability at 1.40.</t>
    </r>
  </si>
  <si>
    <r>
      <t xml:space="preserve">H2H 1-1. Most recent Oct 2025, hard, Golubic in 3. Volynets won on clay in 2022, 3 sets. 12 month hard win %'s are even. Volynets leads in 2026. 
Volynets reached the Quarter finals in Guangzhou 2025.
Golubic reached the Semi finals in Jiujiang 2025, Quarter finals in Osaka 2025, Quarter finals in Cleveland 2025.
12 month WTA stats are even on serve and favour Volynets on return. 
3 month stats on all surfaces favour Volynets overall. 
</t>
    </r>
    <r>
      <rPr>
        <b/>
        <sz val="12"/>
        <color theme="1"/>
        <rFont val="Calibri"/>
        <family val="2"/>
        <scheme val="minor"/>
      </rPr>
      <t>Back Volynets around 2.10 to 2.30 and remove liability at 1.70. Chance of 3 sets.</t>
    </r>
  </si>
  <si>
    <r>
      <t xml:space="preserve">Zakharova 2-1. Most recent March 2026, hard, Zakharova in 2 sets. She won on hard in March 2026, 2 sets. Fruhvirtova won on hard in Sep 2025, 3 sets. Hard win %'s slightly favour Zakharova.
Zakharova reached the 3rd Round in Miami 2026, Semi finals in Cleveland 2025.
Fruhvirtova reached the 2nd round of the Australian Open 2026 as qualifier. 2nd round in Chennai 2025.
12 month WTA stats favour Zakharova on serve.
</t>
    </r>
    <r>
      <rPr>
        <b/>
        <sz val="12"/>
        <color theme="1"/>
        <rFont val="Calibri"/>
        <family val="2"/>
        <scheme val="minor"/>
      </rPr>
      <t>Back Zakharova around 2.10 to 2.30 and remove liability at 1.70.</t>
    </r>
  </si>
  <si>
    <r>
      <t xml:space="preserve">Maria 1-0 (Jan 2023, hard, 2 sets). Hard win %'s favour Gibson. 
Gibson reached the 4th Round in Miami 2026, Quarter finals in Indian Wells 2026.
Maria reached the Quarter finals in Guadalajara 2025.
12 month stats are stronger for Gibson. Stats foe their last 10 on hard also favour Gibson.
</t>
    </r>
    <r>
      <rPr>
        <b/>
        <sz val="12"/>
        <color theme="1"/>
        <rFont val="Calibri"/>
        <family val="2"/>
        <scheme val="minor"/>
      </rPr>
      <t>Back Gibson around 2.10 to 2.30 and remove liability at 1.70.</t>
    </r>
  </si>
  <si>
    <r>
      <t xml:space="preserve">1st meeting. Hard win %'s favour Tabilo. 
Tabilo reached the 3rd Round in Miami 2026, Title in Chengdu 2025.
Griekspoor reached the Final in Dubai 2026, 4th Round in Shanghai 2025.
12 month stats favour Tabilo overall. 2026 stats also favour him.
neither player is in the best recent form. 
</t>
    </r>
    <r>
      <rPr>
        <b/>
        <sz val="12"/>
        <color theme="1"/>
        <rFont val="Calibri"/>
        <family val="2"/>
        <scheme val="minor"/>
      </rPr>
      <t>Lay Griekspoor around 1.45 and remove liability at 1.90.</t>
    </r>
  </si>
  <si>
    <r>
      <t xml:space="preserve">Musetti 4-0. Most recent Jan 2025, hard, 4 sets. 3rd set tie break win on clay in July 2023. 2 sets wins on clay in 2023 and 2019. Hard win %'s favour Musetti.
Arnaldi reached the 3rd round last year. 
Limited success on hard. 
Musetti lost in the 2nd round last season. 
Quarter finals at the Australian Open 2026, Final in Hong Kong 2026, 4th Round in Shanghai 2025, Quarter finals in Beijing 2025, Final in Chengdu 2025, Quarter finals at the US Open 2025.
12 month stats are stronger for Musetti overall. 
</t>
    </r>
    <r>
      <rPr>
        <b/>
        <sz val="12"/>
        <color theme="1"/>
        <rFont val="Calibri"/>
        <family val="2"/>
        <scheme val="minor"/>
      </rPr>
      <t xml:space="preserve">Back Musetti around 2.10 to 2.30 and remove liability at 1.70. </t>
    </r>
  </si>
  <si>
    <r>
      <t xml:space="preserve">Fritz 1-0 (June 2026, grass, 3 sets). Hard win %'s favour Fritz. 
Fritz reached the Quarter final last year. 
4th Round in Miami 2026, 4th Round at the Australian Open 2026, Final in Tokyo 2025, Quarter finals at the US Open 2025, 4th Round in Cincinnati 2025, Semi finals in Toronto 2025.
Bergs lost in the 1st round last season. 
Quarter finals in Shanghai 2025, 3rd Round at the US Open 2025.
12 month ATP stats are much stronger for Fritz on serve. 
</t>
    </r>
    <r>
      <rPr>
        <b/>
        <sz val="12"/>
        <color theme="1"/>
        <rFont val="Calibri"/>
        <family val="2"/>
        <scheme val="minor"/>
      </rPr>
      <t>Back Fritz above 1.70 or if he loses set 1.</t>
    </r>
  </si>
  <si>
    <r>
      <t xml:space="preserve">Svajda 4-1. He won their last 4 matches. He won on grass in 2023, 2 sets. 2 wins indoors in 2 sets in 2023. he won on hard in 2022, 2 sets. Vukic won on hard in 2021, 3 sets. Hard win %'s favour Svajda. 
Vukic reached the 2nd round last year. This week, he has come through the qual rounds. 
Quarter finals in Adelaide 2026, Quarter finals in Tokyo 2025, 3rd Round in Toronto 2025
Svajda reached the 2nd round as qualifier last season. This week, he retired in the qual rounds. 
2nd round in Indian Wells 2026. 2nd round in Delray Beach 2026. CH title in Feb. 2nd round of the US Open as qualifier. CH title in Aug. 
12 month ATP stats and stats for their last 10 favour Svajda.
</t>
    </r>
    <r>
      <rPr>
        <b/>
        <sz val="12"/>
        <color theme="1"/>
        <rFont val="Calibri"/>
        <family val="2"/>
        <scheme val="minor"/>
      </rPr>
      <t>Back Svajda around 2.10 to 2.30 and remove liability at 1.70. Chance of 3 sets.</t>
    </r>
  </si>
  <si>
    <r>
      <t xml:space="preserve">Nishikori 2-1. Most recent Jan 2025, hard, Shang retired. Shang won on hard in 2024, 2 sets. Nishikori won on hard in 2023, 2 sets. 12 month hard win %'s are even. 
Nishikori has not played since April. He has played 1 match on hard in 2026.
Shang reached the 2nd round of the Australian Open 2026. Quarter finals in Hong Kong 2026, 3rd Round in Shanghai 2025.
</t>
    </r>
    <r>
      <rPr>
        <b/>
        <sz val="12"/>
        <color theme="1"/>
        <rFont val="Calibri"/>
        <family val="2"/>
        <scheme val="minor"/>
      </rPr>
      <t>Back Shang around 1.90 to 2.10 and remove liability at 1.60.</t>
    </r>
  </si>
  <si>
    <r>
      <t xml:space="preserve">Tiafoe 3-0. Most recent July 2026, grass, 4 sets. 3 sets win on hard in March 2026. 3 sets win indoors in 2026. Hard win %'s slightly favour Tiafoe. 
Tiafoe reached the Quarter finals last year.
Quarter finals in Miami 2026, 4th Round in Indian Wells 2026, Final in Acapulco 2026, Quarter finals in Delray Beach 2026, 3rd Round at the Australian Open 2026, 3rd Round at the US Open 2025, 4th Round in Cincinnati 2025, 4th Round in Toronto 2025
Atmane reached the 4th Round in Miami 2026, Quarter finals in Acapulco 2026, Semi finals in Cincinnati 2025.
12 month ATP stats are quite even.
Results are much better for Tiafoe. Most of his best results are in America.
</t>
    </r>
    <r>
      <rPr>
        <b/>
        <sz val="12"/>
        <color theme="1"/>
        <rFont val="Calibri"/>
        <family val="2"/>
        <scheme val="minor"/>
      </rPr>
      <t>Back Tiafoe around 1.90 to 2.10 and remove liability at 1.60.</t>
    </r>
  </si>
  <si>
    <r>
      <t xml:space="preserve">1st meeting. Hard win %'s favour Brantmeier.
Shymanovich has come through the qual round. 
Most of her matches are in ITF's. Her WTA wins were in qual rounds.
Brantmeier plays mostly ITF's. She played just 1 match on hard in 2025. ITF final in June. ITF title in May. 
There are not enough WTA or Challenger matches to compare. ITF stats favour Brantmeier overall. 
Chance of 3 sets. 
</t>
    </r>
    <r>
      <rPr>
        <b/>
        <sz val="12"/>
        <color theme="1"/>
        <rFont val="Calibri"/>
        <family val="2"/>
        <scheme val="minor"/>
      </rPr>
      <t>Lay Shymanovich around 1.40 and remove liability at 1.80. Back Shymanovich around 2.20 to 2.30 and remove liability at 1.75.</t>
    </r>
  </si>
  <si>
    <r>
      <t xml:space="preserve">Sierra 1-0 (Apr 2025, clay, 3 sets). Hard win %'s favour Prozorova.
Sierra reached the 2nd round in Indian Wells 2026, CH semi in Jan. 2nd round in Hobart 2026. Quarter finals in Sao Paulo 2025.
Prozorova has come through the qual round. 
CH q final in July. CH semi in Jan. Most of her WTA wins were in qual rounds. 
12 month WTA stats favour Prozorova overall.
</t>
    </r>
    <r>
      <rPr>
        <b/>
        <sz val="12"/>
        <color theme="1"/>
        <rFont val="Calibri"/>
        <family val="2"/>
        <scheme val="minor"/>
      </rPr>
      <t>Back Prozorova around 2.20 to 2.30 and remove liability at 1.75.</t>
    </r>
  </si>
  <si>
    <r>
      <t xml:space="preserve">H2H 1-1. Most recent Feb 2026, hard, Osorio in 2 sets. Hunter won on hard in 2023, 2 sets. Hard win %'s are even. 
Osorio reached the 3rd Round in Indian Wells 2026, 3rd Round in Doha 2026, 3rd Round in Beijing 2025.
Hunter has come through the qual round. 
2nd round in Indian Wells 2026. 2nd round of the Australian Open 2026 as qualifier. 2nd rounds in Chennai 2025 and Guadalajara 2025.
12 month WTA stats favour Osorio overall. 2026 stats also favour her overall.
</t>
    </r>
    <r>
      <rPr>
        <b/>
        <sz val="12"/>
        <color theme="1"/>
        <rFont val="Calibri"/>
        <family val="2"/>
        <scheme val="minor"/>
      </rPr>
      <t xml:space="preserve">Back Osorio around 1.85 to 2.20 and remove liability at 1.55. </t>
    </r>
  </si>
  <si>
    <t>Next week's Tournaments: Montreal (Toronto last year)</t>
  </si>
  <si>
    <r>
      <t xml:space="preserve">Diallo 2-0. Most recent Aug 2024, hard, 3 sets. He won on clay in Apr 2024, 3 sets. 
Diallo reached the 2nd round in Miami 2026, 3rd Round in Indian Wells 2026, 4th Round in Shanghai 2025. 3rd round in </t>
    </r>
    <r>
      <rPr>
        <sz val="12"/>
        <color rgb="FFFF0000"/>
        <rFont val="Calibri"/>
        <family val="2"/>
        <scheme val="minor"/>
      </rPr>
      <t>Toronto</t>
    </r>
    <r>
      <rPr>
        <sz val="12"/>
        <color theme="1"/>
        <rFont val="Calibri"/>
        <family val="2"/>
        <scheme val="minor"/>
      </rPr>
      <t xml:space="preserve"> 2025.
Boyer has come through the qual rounds. 
2nd round of the US Open 2025. 2nd round in Cincinnati 2025 and </t>
    </r>
    <r>
      <rPr>
        <sz val="12"/>
        <color rgb="FFFF0000"/>
        <rFont val="Calibri"/>
        <family val="2"/>
        <scheme val="minor"/>
      </rPr>
      <t>Toronto</t>
    </r>
    <r>
      <rPr>
        <sz val="12"/>
        <color theme="1"/>
        <rFont val="Calibri"/>
        <family val="2"/>
        <scheme val="minor"/>
      </rPr>
      <t xml:space="preserve"> 2025.
</t>
    </r>
    <r>
      <rPr>
        <sz val="12"/>
        <color theme="1"/>
        <rFont val="Calibri"/>
        <family val="2"/>
        <scheme val="minor"/>
      </rPr>
      <t xml:space="preserve">2026 ATP stats favour Diallo on serve.
</t>
    </r>
    <r>
      <rPr>
        <b/>
        <sz val="12"/>
        <color theme="1"/>
        <rFont val="Calibri"/>
        <family val="2"/>
        <scheme val="minor"/>
      </rPr>
      <t>Back Diallo around 2.10 to 2.30 and remove liability at 1.70.</t>
    </r>
  </si>
  <si>
    <r>
      <t xml:space="preserve">Tomic 1-0 (Apr 2025, clay, 2 sets). Hard win %'s are even. 
Hernandez reached the 2nd round last year. This week, he has come through the qual rounds. 
He plays a mix of ITF and Challenger tournaments. 
Tomic retired from the qual rounds last season. This week, he withdrew from the qual rounds (why he is allowed a lucky loser place, I don't know).
CH title last week. 3 CH q finals in 2026.
</t>
    </r>
    <r>
      <rPr>
        <b/>
        <sz val="12"/>
        <color theme="1"/>
        <rFont val="Calibri"/>
        <family val="2"/>
        <scheme val="minor"/>
      </rPr>
      <t xml:space="preserve">Back Tomic around 2.10 to 2.30 and remove liability at 1.70. </t>
    </r>
  </si>
  <si>
    <r>
      <t xml:space="preserve">Kovacevic 2-0. Most recent Jan 2026, hard, 3 sets. He won on hard in 2023, 3 sets. Hard win %'s favour Norrie.
Norrie reached the Quarter finals in Indian Wells 2026, 3rd Round at the Australian Open 2026, 3rd Round at the US Open 2025, 3rd Round in Washington 2025.
Kovacevic reached the Final last season. 
3rd Round in Indian Wells 2026, Semi finals in Brisbane 2026.
12 month ATP stats favour Kovacevic on serve. He also reached the q final in 2024. The high altitude doesn't suit all players.
</t>
    </r>
    <r>
      <rPr>
        <b/>
        <sz val="12"/>
        <color theme="1"/>
        <rFont val="Calibri"/>
        <family val="2"/>
        <scheme val="minor"/>
      </rPr>
      <t>Lay Norrie around 1.45 and remove liability at 1.90.</t>
    </r>
  </si>
  <si>
    <r>
      <t xml:space="preserve">1st meeting. Hard win %'s favour Wong.
Wong reached the Quarter finals in Delray Beach 2026, Quarter finals in Hong Kong 2026, 3rd Round at the US Open 2025.
Blanch reached the 2nd round in Miami 2026. 2nd round in Winston Salem. 
12 month ATP stats favour Blanch on serve. 12 month CH stats also favour him on serve. 
Good chance of 3 sets. Wong has better ATP results.
</t>
    </r>
    <r>
      <rPr>
        <b/>
        <sz val="12"/>
        <color theme="1"/>
        <rFont val="Calibri"/>
        <family val="2"/>
        <scheme val="minor"/>
      </rPr>
      <t xml:space="preserve">Lay Blanch around 1.60 and remove liability at 2.10. </t>
    </r>
  </si>
  <si>
    <t>Next week's Tournaments: Toronto (Montreal last year)</t>
  </si>
  <si>
    <r>
      <t xml:space="preserve">Sebov 1-0 (Apr 2025, clay, 2 sets). Hard win %'s favour Kalieva.
Sebov has come through the qual rounds. 
Almost all her matches are in ITF's. 
Kalieva reached the 2nd round in Maimi 2026 as qualifier. CH q final in Oct. 
They have not played enough WTA or Challenger matches to be able to compare them. 12 month ITF stats favour Kalieva. 
</t>
    </r>
    <r>
      <rPr>
        <b/>
        <sz val="12"/>
        <color theme="1"/>
        <rFont val="Calibri"/>
        <family val="2"/>
        <scheme val="minor"/>
      </rPr>
      <t>Back Kalieva around 2.00 to 2.20 and remove liability at 1.70.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</si>
</sst>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7">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0" fontId="1" fillId="0" borderId="0" xfId="9" applyAlignment="1">
      <alignment horizontal="left"/>
    </xf>
    <xf numFmtId="20" fontId="11" fillId="0" borderId="0" xfId="0" applyNumberFormat="1" applyFont="1" applyAlignment="1">
      <alignment horizontal="center" vertical="center" wrapText="1"/>
    </xf>
    <xf numFmtId="0" fontId="1" fillId="0" borderId="0" xfId="0" applyFont="1" applyAlignment="1">
      <alignment horizontal="center" vertical="top"/>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2" xfId="9" applyFill="1" applyBorder="1" applyAlignment="1">
      <alignment horizontal="center" vertical="top"/>
    </xf>
    <xf numFmtId="0" fontId="1" fillId="2" borderId="1" xfId="9" applyFill="1" applyBorder="1" applyAlignment="1">
      <alignment horizontal="center" vertical="top"/>
    </xf>
    <xf numFmtId="0" fontId="1" fillId="0" borderId="0" xfId="0" applyFont="1" applyAlignment="1">
      <alignment horizontal="left" vertical="center" wrapText="1"/>
    </xf>
    <xf numFmtId="0" fontId="1" fillId="2" borderId="0" xfId="0" applyFont="1" applyFill="1" applyAlignment="1">
      <alignment horizontal="center"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89A8CA4-3FA1-474C-A2D0-7D1FFC0008D4}"/>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588336</xdr:colOff>
      <xdr:row>3</xdr:row>
      <xdr:rowOff>129540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2"/>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6" t="s">
        <v>161</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1" t="s">
        <v>79</v>
      </c>
      <c r="C9" s="50" t="s">
        <v>80</v>
      </c>
      <c r="D9" s="51">
        <v>0.45379999999999998</v>
      </c>
      <c r="E9" s="52"/>
      <c r="F9" s="50">
        <v>30</v>
      </c>
      <c r="G9" s="50">
        <v>48</v>
      </c>
      <c r="H9" s="50">
        <v>2.0799999237060547</v>
      </c>
      <c r="I9" s="21"/>
      <c r="J9" s="21">
        <v>2</v>
      </c>
      <c r="K9" s="59">
        <v>0.66666666666666663</v>
      </c>
      <c r="L9" s="19"/>
      <c r="M9" s="60" t="s">
        <v>141</v>
      </c>
      <c r="N9" s="27" t="str" cm="1">
        <f t="array" aca="1" ref="N9" ca="1">IF(INDIRECT("M" &amp; ROW())="x", INDIRECT("B" &amp; ROW()) &amp; IF(INDIRECT("E" &amp; ROW())="x", " in 2", " in 3"), "")</f>
        <v>Alejandro Tabilo in 3</v>
      </c>
    </row>
    <row r="10" spans="1:14" ht="140.4" x14ac:dyDescent="0.3">
      <c r="A10" s="53"/>
      <c r="B10" s="62" t="s">
        <v>81</v>
      </c>
      <c r="C10" s="53" t="s">
        <v>82</v>
      </c>
      <c r="D10" s="54">
        <v>0.54620000000000002</v>
      </c>
      <c r="E10" s="55" t="s">
        <v>141</v>
      </c>
      <c r="F10" s="53">
        <v>66</v>
      </c>
      <c r="G10" s="53">
        <v>41</v>
      </c>
      <c r="H10" s="53">
        <v>1.8059999942779541</v>
      </c>
      <c r="I10" s="21">
        <v>1.74</v>
      </c>
      <c r="J10" s="21">
        <v>2</v>
      </c>
      <c r="K10" s="65" t="s">
        <v>152</v>
      </c>
      <c r="L10" s="19">
        <v>6.5</v>
      </c>
      <c r="M10" s="19"/>
      <c r="N10" s="27" t="str" cm="1">
        <f t="array" aca="1" ref="N10" ca="1">IF(INDIRECT("M" &amp; ROW())="x", INDIRECT("B" &amp; ROW()) &amp; IF(INDIRECT("E" &amp; ROW())="x", " in 2", " in 3"), "")</f>
        <v/>
      </c>
    </row>
    <row r="11" spans="1:14" x14ac:dyDescent="0.3">
      <c r="A11" s="50">
        <v>2</v>
      </c>
      <c r="B11" s="61" t="s">
        <v>73</v>
      </c>
      <c r="C11" s="50" t="s">
        <v>74</v>
      </c>
      <c r="D11" s="51">
        <v>0.2155</v>
      </c>
      <c r="E11" s="52"/>
      <c r="F11" s="50">
        <v>33</v>
      </c>
      <c r="G11" s="50">
        <v>77</v>
      </c>
      <c r="H11" s="50">
        <v>2.5899999141693115</v>
      </c>
      <c r="I11" s="21"/>
      <c r="J11" s="21"/>
      <c r="K11" s="12"/>
      <c r="L11" s="19"/>
      <c r="M11" s="19"/>
      <c r="N11" s="27" t="str" cm="1">
        <f t="array" aca="1" ref="N11" ca="1">IF(INDIRECT("M" &amp; ROW())="x", INDIRECT("B" &amp; ROW()) &amp; IF(INDIRECT("E" &amp; ROW())="x", " in 2", " in 3"), "")</f>
        <v/>
      </c>
    </row>
    <row r="12" spans="1:14" ht="218.4" x14ac:dyDescent="0.3">
      <c r="A12" s="53"/>
      <c r="B12" s="64" t="s">
        <v>75</v>
      </c>
      <c r="C12" s="53" t="s">
        <v>74</v>
      </c>
      <c r="D12" s="54">
        <v>0.78449999999999998</v>
      </c>
      <c r="E12" s="55" t="s">
        <v>141</v>
      </c>
      <c r="F12" s="53">
        <v>15</v>
      </c>
      <c r="G12" s="53">
        <v>16</v>
      </c>
      <c r="H12" s="53">
        <v>1.5429999828338623</v>
      </c>
      <c r="I12" s="21">
        <v>1.67</v>
      </c>
      <c r="J12" s="21">
        <v>1.65</v>
      </c>
      <c r="K12" s="65" t="s">
        <v>153</v>
      </c>
      <c r="L12" s="19">
        <v>7.5</v>
      </c>
      <c r="M12" s="60" t="s">
        <v>141</v>
      </c>
      <c r="N12" s="27" t="str" cm="1">
        <f t="array" aca="1" ref="N12" ca="1">IF(INDIRECT("M" &amp; ROW())="x", INDIRECT("B" &amp; ROW()) &amp; IF(INDIRECT("E" &amp; ROW())="x", " in 2", " in 3"), "")</f>
        <v>Lorenzo Musetti in 2</v>
      </c>
    </row>
    <row r="13" spans="1:14" x14ac:dyDescent="0.3">
      <c r="A13" s="50">
        <v>3</v>
      </c>
      <c r="B13" s="63" t="s">
        <v>65</v>
      </c>
      <c r="C13" s="50" t="s">
        <v>66</v>
      </c>
      <c r="D13" s="51">
        <v>0.69810000000000005</v>
      </c>
      <c r="E13" s="52" t="s">
        <v>141</v>
      </c>
      <c r="F13" s="50">
        <v>10</v>
      </c>
      <c r="G13" s="50">
        <v>8</v>
      </c>
      <c r="H13" s="50">
        <v>1.3040000200271606</v>
      </c>
      <c r="I13" s="21">
        <v>1.23</v>
      </c>
      <c r="J13" s="21">
        <v>1.3</v>
      </c>
      <c r="K13" s="12"/>
      <c r="L13" s="19"/>
      <c r="M13" s="60" t="s">
        <v>141</v>
      </c>
      <c r="N13" s="27" t="str" cm="1">
        <f t="array" aca="1" ref="N13" ca="1">IF(INDIRECT("M" &amp; ROW())="x", INDIRECT("B" &amp; ROW()) &amp; IF(INDIRECT("E" &amp; ROW())="x", " in 2", " in 3"), "")</f>
        <v>Taylor Harry Fritz in 2</v>
      </c>
    </row>
    <row r="14" spans="1:14" ht="187.2" x14ac:dyDescent="0.3">
      <c r="A14" s="53"/>
      <c r="B14" s="62" t="s">
        <v>67</v>
      </c>
      <c r="C14" s="53" t="s">
        <v>68</v>
      </c>
      <c r="D14" s="54">
        <v>0.3019</v>
      </c>
      <c r="E14" s="55"/>
      <c r="F14" s="53">
        <v>34</v>
      </c>
      <c r="G14" s="53">
        <v>26</v>
      </c>
      <c r="H14" s="53">
        <v>3.7400000095367432</v>
      </c>
      <c r="I14" s="21"/>
      <c r="J14" s="21"/>
      <c r="K14" s="65" t="s">
        <v>154</v>
      </c>
      <c r="L14" s="19">
        <v>7.5</v>
      </c>
      <c r="M14" s="19"/>
      <c r="N14" s="27" t="str" cm="1">
        <f t="array" aca="1" ref="N14" ca="1">IF(INDIRECT("M" &amp; ROW())="x", INDIRECT("B" &amp; ROW()) &amp; IF(INDIRECT("E" &amp; ROW())="x", " in 2", " in 3"), "")</f>
        <v/>
      </c>
    </row>
    <row r="15" spans="1:14" x14ac:dyDescent="0.3">
      <c r="A15" s="50">
        <v>4</v>
      </c>
      <c r="B15" s="61" t="s">
        <v>118</v>
      </c>
      <c r="C15" s="50" t="s">
        <v>107</v>
      </c>
      <c r="D15" s="51">
        <v>0.38419999999999999</v>
      </c>
      <c r="E15" s="52" t="s">
        <v>141</v>
      </c>
      <c r="F15" s="50">
        <v>105</v>
      </c>
      <c r="G15" s="50">
        <v>62</v>
      </c>
      <c r="H15" s="50">
        <v>2.38</v>
      </c>
      <c r="I15" s="21"/>
      <c r="J15" s="21"/>
      <c r="K15" s="12"/>
      <c r="L15" s="19"/>
      <c r="M15" s="19"/>
      <c r="N15" s="27" t="str" cm="1">
        <f t="array" aca="1" ref="N15" ca="1">IF(INDIRECT("M" &amp; ROW())="x", INDIRECT("B" &amp; ROW()) &amp; IF(INDIRECT("E" &amp; ROW())="x", " in 2", " in 3"), "")</f>
        <v/>
      </c>
    </row>
    <row r="16" spans="1:14" ht="265.2" x14ac:dyDescent="0.3">
      <c r="A16" s="53"/>
      <c r="B16" s="64" t="s">
        <v>119</v>
      </c>
      <c r="C16" s="53" t="s">
        <v>66</v>
      </c>
      <c r="D16" s="54">
        <v>0.61580000000000001</v>
      </c>
      <c r="E16" s="55"/>
      <c r="F16" s="53">
        <v>76</v>
      </c>
      <c r="G16" s="53">
        <v>115</v>
      </c>
      <c r="H16" s="53">
        <v>1.57</v>
      </c>
      <c r="I16" s="21">
        <v>1.62</v>
      </c>
      <c r="J16" s="21">
        <v>1.75</v>
      </c>
      <c r="K16" s="65" t="s">
        <v>155</v>
      </c>
      <c r="L16" s="19">
        <v>6.5</v>
      </c>
      <c r="M16" s="60" t="s">
        <v>141</v>
      </c>
      <c r="N16" s="27" t="str" cm="1">
        <f t="array" aca="1" ref="N16" ca="1">IF(INDIRECT("M" &amp; ROW())="x", INDIRECT("B" &amp; ROW()) &amp; IF(INDIRECT("E" &amp; ROW())="x", " in 2", " in 3"), "")</f>
        <v>Zachary Svajda in 3</v>
      </c>
    </row>
    <row r="17" spans="1:14" x14ac:dyDescent="0.3">
      <c r="A17" s="50">
        <v>5</v>
      </c>
      <c r="B17" s="61" t="s">
        <v>69</v>
      </c>
      <c r="C17" s="50" t="s">
        <v>70</v>
      </c>
      <c r="D17" s="51">
        <v>0.34889999999999999</v>
      </c>
      <c r="E17" s="52"/>
      <c r="F17" s="50">
        <v>719</v>
      </c>
      <c r="G17" s="50">
        <v>89</v>
      </c>
      <c r="H17" s="50">
        <v>2.9000000953674316</v>
      </c>
      <c r="I17" s="21"/>
      <c r="J17" s="21"/>
      <c r="K17" s="12"/>
      <c r="L17" s="19"/>
      <c r="M17" s="19"/>
      <c r="N17" s="27" t="str" cm="1">
        <f t="array" aca="1" ref="N17" ca="1">IF(INDIRECT("M" &amp; ROW())="x", INDIRECT("B" &amp; ROW()) &amp; IF(INDIRECT("E" &amp; ROW())="x", " in 2", " in 3"), "")</f>
        <v/>
      </c>
    </row>
    <row r="18" spans="1:14" ht="171.6" x14ac:dyDescent="0.3">
      <c r="A18" s="53"/>
      <c r="B18" s="64" t="s">
        <v>71</v>
      </c>
      <c r="C18" s="53" t="s">
        <v>72</v>
      </c>
      <c r="D18" s="54">
        <v>0.65110000000000001</v>
      </c>
      <c r="E18" s="55" t="s">
        <v>141</v>
      </c>
      <c r="F18" s="53">
        <v>270</v>
      </c>
      <c r="G18" s="53">
        <v>123</v>
      </c>
      <c r="H18" s="53">
        <v>1.4500000476837158</v>
      </c>
      <c r="I18" s="21">
        <v>1.48</v>
      </c>
      <c r="J18" s="21">
        <v>1.5</v>
      </c>
      <c r="K18" s="65" t="s">
        <v>156</v>
      </c>
      <c r="L18" s="19">
        <v>7</v>
      </c>
      <c r="M18" s="60" t="s">
        <v>141</v>
      </c>
      <c r="N18" s="27" t="str" cm="1">
        <f t="array" aca="1" ref="N18" ca="1">IF(INDIRECT("M" &amp; ROW())="x", INDIRECT("B" &amp; ROW()) &amp; IF(INDIRECT("E" &amp; ROW())="x", " in 2", " in 3"), "")</f>
        <v>Juncheng Shang in 2</v>
      </c>
    </row>
    <row r="19" spans="1:14" x14ac:dyDescent="0.3">
      <c r="A19" s="50">
        <v>6</v>
      </c>
      <c r="B19" s="63" t="s">
        <v>76</v>
      </c>
      <c r="C19" s="50" t="s">
        <v>66</v>
      </c>
      <c r="D19" s="51">
        <v>0.99009999999999998</v>
      </c>
      <c r="E19" s="52" t="s">
        <v>141</v>
      </c>
      <c r="F19" s="50">
        <v>17</v>
      </c>
      <c r="G19" s="50">
        <v>35</v>
      </c>
      <c r="H19" s="50">
        <v>1.3190000057220459</v>
      </c>
      <c r="I19" s="21">
        <v>1.41</v>
      </c>
      <c r="J19" s="21">
        <v>1.45</v>
      </c>
      <c r="K19" s="12"/>
      <c r="L19" s="19"/>
      <c r="M19" s="60" t="s">
        <v>141</v>
      </c>
      <c r="N19" s="27" t="str" cm="1">
        <f t="array" aca="1" ref="N19" ca="1">IF(INDIRECT("M" &amp; ROW())="x", INDIRECT("B" &amp; ROW()) &amp; IF(INDIRECT("E" &amp; ROW())="x", " in 2", " in 3"), "")</f>
        <v>Frances Tiafoe in 2</v>
      </c>
    </row>
    <row r="20" spans="1:14" ht="265.2" x14ac:dyDescent="0.3">
      <c r="A20" s="50"/>
      <c r="B20" s="61" t="s">
        <v>77</v>
      </c>
      <c r="C20" s="50" t="s">
        <v>78</v>
      </c>
      <c r="D20" s="51">
        <v>9.9000000000000008E-3</v>
      </c>
      <c r="E20" s="52"/>
      <c r="F20" s="50">
        <v>49</v>
      </c>
      <c r="G20" s="50">
        <v>25</v>
      </c>
      <c r="H20" s="50">
        <v>3.619999885559082</v>
      </c>
      <c r="I20" s="21"/>
      <c r="J20" s="21"/>
      <c r="K20" s="65" t="s">
        <v>157</v>
      </c>
      <c r="L20" s="19">
        <v>7.5</v>
      </c>
      <c r="M20" s="19"/>
      <c r="N20" s="27" t="str" cm="1">
        <f t="array" aca="1" ref="N20" ca="1">IF(INDIRECT("M" &amp; ROW())="x", INDIRECT("B" &amp; ROW()) &amp; IF(INDIRECT("E" &amp; ROW())="x", " in 2", " in 3"), "")</f>
        <v/>
      </c>
    </row>
    <row r="21" spans="1:14" x14ac:dyDescent="0.3">
      <c r="A21" s="19"/>
      <c r="B21" s="19"/>
      <c r="C21" s="19"/>
      <c r="D21" s="19"/>
      <c r="E21" s="20"/>
      <c r="F21" s="19"/>
      <c r="G21" s="19"/>
      <c r="H21" s="19"/>
      <c r="I21" s="21"/>
      <c r="J21" s="21"/>
      <c r="K21" s="12"/>
      <c r="L21" s="19"/>
      <c r="M21" s="19"/>
      <c r="N21" s="27" t="str" cm="1">
        <f t="array" aca="1" ref="N21" ca="1">IF(INDIRECT("M" &amp; ROW())="x", INDIRECT("B" &amp; ROW()) &amp; IF(INDIRECT("E" &amp; ROW())="x", " in 2", " in 3"), "")</f>
        <v/>
      </c>
    </row>
    <row r="22" spans="1:14" x14ac:dyDescent="0.3">
      <c r="A22" s="19"/>
      <c r="B22" s="19"/>
      <c r="C22" s="19"/>
      <c r="D22" s="19"/>
      <c r="E22" s="20"/>
      <c r="F22" s="19"/>
      <c r="G22" s="19"/>
      <c r="H22" s="19"/>
      <c r="I22" s="21"/>
      <c r="J22" s="21"/>
      <c r="K22" s="12"/>
      <c r="L22" s="19"/>
      <c r="M22" s="19"/>
      <c r="N22" s="27" t="str" cm="1">
        <f t="array" aca="1" ref="N22" ca="1">IF(INDIRECT("M" &amp; ROW())="x", INDIRECT("B" &amp; ROW()) &amp; IF(INDIRECT("E" &amp; ROW())="x", " in 2", " in 3"), "")</f>
        <v/>
      </c>
    </row>
    <row r="23" spans="1:14" x14ac:dyDescent="0.3">
      <c r="A23" s="56" t="s">
        <v>83</v>
      </c>
      <c r="B23" s="57"/>
      <c r="C23" s="57"/>
      <c r="D23" s="57"/>
      <c r="E23" s="57"/>
      <c r="F23" s="57"/>
      <c r="G23" s="57"/>
      <c r="H23" s="57"/>
      <c r="I23" s="21"/>
      <c r="J23" s="21"/>
      <c r="K23" s="12"/>
      <c r="L23" s="19"/>
      <c r="M23" s="19"/>
      <c r="N23" s="27" t="str" cm="1">
        <f t="array" aca="1" ref="N23" ca="1">IF(INDIRECT("M" &amp; ROW())="x", INDIRECT("B" &amp; ROW()) &amp; IF(INDIRECT("E" &amp; ROW())="x", " in 2", " in 3"), "")</f>
        <v/>
      </c>
    </row>
    <row r="24" spans="1:14" x14ac:dyDescent="0.3">
      <c r="A24" s="19"/>
      <c r="B24" s="19"/>
      <c r="C24" s="19"/>
      <c r="D24" s="13" t="s">
        <v>6</v>
      </c>
      <c r="E24" s="13" t="s">
        <v>7</v>
      </c>
      <c r="F24" s="13" t="s">
        <v>8</v>
      </c>
      <c r="G24" s="13" t="s">
        <v>9</v>
      </c>
      <c r="H24" s="14" t="s">
        <v>10</v>
      </c>
      <c r="I24" s="15" t="s">
        <v>11</v>
      </c>
      <c r="J24" s="15" t="s">
        <v>12</v>
      </c>
      <c r="K24" s="16" t="s">
        <v>13</v>
      </c>
      <c r="L24" s="22" t="s">
        <v>24</v>
      </c>
      <c r="M24" s="23"/>
      <c r="N24" s="26" t="s">
        <v>25</v>
      </c>
    </row>
    <row r="25" spans="1:14" x14ac:dyDescent="0.3">
      <c r="A25" s="50">
        <v>1</v>
      </c>
      <c r="B25" s="63" t="s">
        <v>120</v>
      </c>
      <c r="C25" s="50" t="s">
        <v>102</v>
      </c>
      <c r="D25" s="51">
        <v>0.44579999999999997</v>
      </c>
      <c r="E25" s="52" t="s">
        <v>141</v>
      </c>
      <c r="F25" s="50">
        <v>99</v>
      </c>
      <c r="G25" s="50">
        <v>49</v>
      </c>
      <c r="H25" s="50">
        <v>1.4</v>
      </c>
      <c r="I25" s="21">
        <v>1.57</v>
      </c>
      <c r="J25" s="21">
        <v>1.7</v>
      </c>
      <c r="K25" s="59">
        <v>8.3333333333333329E-2</v>
      </c>
      <c r="L25" s="19"/>
      <c r="M25" s="60" t="s">
        <v>141</v>
      </c>
      <c r="N25" s="27" t="str" cm="1">
        <f t="array" aca="1" ref="N25" ca="1">IF(INDIRECT("M" &amp; ROW())="x", INDIRECT("B" &amp; ROW()) &amp; IF(INDIRECT("E" &amp; ROW())="x", " in 2", " in 3"), "")</f>
        <v>Gabriel Diallo in 2</v>
      </c>
    </row>
    <row r="26" spans="1:14" ht="187.2" x14ac:dyDescent="0.3">
      <c r="A26" s="53"/>
      <c r="B26" s="62" t="s">
        <v>121</v>
      </c>
      <c r="C26" s="53" t="s">
        <v>66</v>
      </c>
      <c r="D26" s="54">
        <v>0.55420000000000003</v>
      </c>
      <c r="E26" s="55"/>
      <c r="F26" s="53">
        <v>162</v>
      </c>
      <c r="G26" s="53">
        <v>102</v>
      </c>
      <c r="H26" s="53">
        <v>3</v>
      </c>
      <c r="I26" s="21"/>
      <c r="J26" s="21"/>
      <c r="K26" s="65" t="s">
        <v>162</v>
      </c>
      <c r="L26" s="19">
        <v>7</v>
      </c>
      <c r="M26" s="19"/>
      <c r="N26" s="27" t="str" cm="1">
        <f t="array" aca="1" ref="N26" ca="1">IF(INDIRECT("M" &amp; ROW())="x", INDIRECT("B" &amp; ROW()) &amp; IF(INDIRECT("E" &amp; ROW())="x", " in 2", " in 3"), "")</f>
        <v/>
      </c>
    </row>
    <row r="27" spans="1:14" x14ac:dyDescent="0.3">
      <c r="A27" s="50">
        <v>2</v>
      </c>
      <c r="B27" s="61" t="s">
        <v>122</v>
      </c>
      <c r="C27" s="50" t="s">
        <v>123</v>
      </c>
      <c r="D27" s="51">
        <v>0.38869999999999999</v>
      </c>
      <c r="E27" s="52" t="s">
        <v>141</v>
      </c>
      <c r="F27" s="50">
        <v>498</v>
      </c>
      <c r="G27" s="50">
        <v>340</v>
      </c>
      <c r="H27" s="50">
        <v>3.2</v>
      </c>
      <c r="I27" s="21"/>
      <c r="J27" s="21"/>
      <c r="K27" s="12"/>
      <c r="L27" s="19"/>
      <c r="M27" s="19"/>
      <c r="N27" s="27" t="str" cm="1">
        <f t="array" aca="1" ref="N27" ca="1">IF(INDIRECT("M" &amp; ROW())="x", INDIRECT("B" &amp; ROW()) &amp; IF(INDIRECT("E" &amp; ROW())="x", " in 2", " in 3"), "")</f>
        <v/>
      </c>
    </row>
    <row r="28" spans="1:14" ht="171.6" x14ac:dyDescent="0.3">
      <c r="A28" s="53"/>
      <c r="B28" s="64" t="s">
        <v>124</v>
      </c>
      <c r="C28" s="53" t="s">
        <v>107</v>
      </c>
      <c r="D28" s="54">
        <v>0.61129999999999995</v>
      </c>
      <c r="E28" s="55"/>
      <c r="F28" s="53">
        <v>171</v>
      </c>
      <c r="G28" s="53">
        <v>111</v>
      </c>
      <c r="H28" s="53">
        <v>1.36</v>
      </c>
      <c r="I28" s="21">
        <v>1.59</v>
      </c>
      <c r="J28" s="21">
        <v>1.7</v>
      </c>
      <c r="K28" s="65" t="s">
        <v>163</v>
      </c>
      <c r="L28" s="19">
        <v>6</v>
      </c>
      <c r="M28" s="60" t="s">
        <v>141</v>
      </c>
      <c r="N28" s="27" t="str" cm="1">
        <f t="array" aca="1" ref="N28" ca="1">IF(INDIRECT("M" &amp; ROW())="x", INDIRECT("B" &amp; ROW()) &amp; IF(INDIRECT("E" &amp; ROW())="x", " in 2", " in 3"), "")</f>
        <v>Bernard Tomic in 3</v>
      </c>
    </row>
    <row r="29" spans="1:14" x14ac:dyDescent="0.3">
      <c r="A29" s="53">
        <v>3</v>
      </c>
      <c r="B29" s="62" t="s">
        <v>87</v>
      </c>
      <c r="C29" s="53" t="s">
        <v>88</v>
      </c>
      <c r="D29" s="54">
        <v>0.51900000000000002</v>
      </c>
      <c r="E29" s="55" t="s">
        <v>141</v>
      </c>
      <c r="F29" s="53">
        <v>39</v>
      </c>
      <c r="G29" s="53">
        <v>72</v>
      </c>
      <c r="H29" s="53">
        <v>1.6330000162124634</v>
      </c>
      <c r="I29" s="21">
        <v>1.72</v>
      </c>
      <c r="J29" s="21">
        <v>2</v>
      </c>
      <c r="K29" s="12"/>
      <c r="L29" s="19"/>
      <c r="M29" s="19"/>
      <c r="N29" s="27" t="str" cm="1">
        <f t="array" aca="1" ref="N29" ca="1">IF(INDIRECT("M" &amp; ROW())="x", INDIRECT("B" &amp; ROW()) &amp; IF(INDIRECT("E" &amp; ROW())="x", " in 2", " in 3"), "")</f>
        <v/>
      </c>
    </row>
    <row r="30" spans="1:14" ht="202.8" x14ac:dyDescent="0.3">
      <c r="A30" s="53"/>
      <c r="B30" s="62" t="s">
        <v>89</v>
      </c>
      <c r="C30" s="53" t="s">
        <v>66</v>
      </c>
      <c r="D30" s="54">
        <v>0.48099999999999998</v>
      </c>
      <c r="E30" s="55"/>
      <c r="F30" s="53">
        <v>93</v>
      </c>
      <c r="G30" s="53">
        <v>57</v>
      </c>
      <c r="H30" s="53">
        <v>2.380000114440918</v>
      </c>
      <c r="I30" s="21"/>
      <c r="J30" s="21">
        <v>2</v>
      </c>
      <c r="K30" s="65" t="s">
        <v>164</v>
      </c>
      <c r="L30" s="19">
        <v>7</v>
      </c>
      <c r="M30" s="60" t="s">
        <v>141</v>
      </c>
      <c r="N30" s="27" t="str" cm="1">
        <f t="array" aca="1" ref="N30" ca="1">IF(INDIRECT("M" &amp; ROW())="x", INDIRECT("B" &amp; ROW()) &amp; IF(INDIRECT("E" &amp; ROW())="x", " in 2", " in 3"), "")</f>
        <v>Aleksandar Kovacevic in 3</v>
      </c>
    </row>
    <row r="31" spans="1:14" x14ac:dyDescent="0.3">
      <c r="A31" s="53">
        <v>4</v>
      </c>
      <c r="B31" s="62" t="s">
        <v>84</v>
      </c>
      <c r="C31" s="53" t="s">
        <v>85</v>
      </c>
      <c r="D31" s="54">
        <v>0.51570000000000005</v>
      </c>
      <c r="E31" s="55"/>
      <c r="F31" s="53">
        <v>112</v>
      </c>
      <c r="G31" s="53">
        <v>84</v>
      </c>
      <c r="H31" s="53">
        <v>1.9259999990463257</v>
      </c>
      <c r="I31" s="21">
        <v>1.95</v>
      </c>
      <c r="J31" s="21">
        <v>1.9</v>
      </c>
      <c r="K31" s="12"/>
      <c r="L31" s="19"/>
      <c r="M31" s="60" t="s">
        <v>141</v>
      </c>
      <c r="N31" s="27" t="str" cm="1">
        <f t="array" aca="1" ref="N31" ca="1">IF(INDIRECT("M" &amp; ROW())="x", INDIRECT("B" &amp; ROW()) &amp; IF(INDIRECT("E" &amp; ROW())="x", " in 2", " in 3"), "")</f>
        <v>Chak Lam Coleman Wong in 3</v>
      </c>
    </row>
    <row r="32" spans="1:14" ht="187.2" x14ac:dyDescent="0.3">
      <c r="A32" s="53"/>
      <c r="B32" s="62" t="s">
        <v>86</v>
      </c>
      <c r="C32" s="53" t="s">
        <v>66</v>
      </c>
      <c r="D32" s="54">
        <v>0.48430000000000001</v>
      </c>
      <c r="E32" s="55" t="s">
        <v>141</v>
      </c>
      <c r="F32" s="53">
        <v>225</v>
      </c>
      <c r="G32" s="53">
        <v>187</v>
      </c>
      <c r="H32" s="53">
        <v>1.9429999589920044</v>
      </c>
      <c r="I32" s="21"/>
      <c r="J32" s="21"/>
      <c r="K32" s="65" t="s">
        <v>165</v>
      </c>
      <c r="L32" s="19">
        <v>6.5</v>
      </c>
      <c r="M32" s="19"/>
      <c r="N32" s="27" t="str" cm="1">
        <f t="array" aca="1" ref="N32" ca="1">IF(INDIRECT("M" &amp; ROW())="x", INDIRECT("B" &amp; ROW()) &amp; IF(INDIRECT("E" &amp; ROW())="x", " in 2", " in 3"), "")</f>
        <v/>
      </c>
    </row>
    <row r="33" spans="1:14" x14ac:dyDescent="0.3">
      <c r="A33" s="9"/>
      <c r="B33" s="19"/>
      <c r="C33" s="19"/>
      <c r="D33" s="19"/>
      <c r="E33" s="20"/>
      <c r="F33" s="19"/>
      <c r="G33" s="19"/>
      <c r="H33" s="19"/>
      <c r="I33" s="21"/>
      <c r="J33" s="21"/>
      <c r="K33" s="12"/>
      <c r="L33" s="19"/>
      <c r="M33" s="19"/>
      <c r="N33" s="27" t="str" cm="1">
        <f t="array" aca="1" ref="N33" ca="1">IF(INDIRECT("M" &amp; ROW())="x", INDIRECT("B" &amp; ROW()) &amp; IF(INDIRECT("E" &amp; ROW())="x", " in 2", " in 3"), "")</f>
        <v/>
      </c>
    </row>
    <row r="34" spans="1:14" x14ac:dyDescent="0.3">
      <c r="A34" s="9"/>
      <c r="B34" s="19"/>
      <c r="C34" s="19"/>
      <c r="D34" s="19"/>
      <c r="E34" s="20"/>
      <c r="F34" s="19"/>
      <c r="G34" s="19"/>
      <c r="H34" s="19"/>
      <c r="I34" s="21"/>
      <c r="J34" s="21"/>
      <c r="K34" s="12"/>
      <c r="L34" s="19"/>
      <c r="M34" s="19"/>
      <c r="N34" s="27" t="str" cm="1">
        <f t="array" aca="1" ref="N34" ca="1">IF(INDIRECT("M" &amp; ROW())="x", INDIRECT("B" &amp; ROW()) &amp; IF(INDIRECT("E" &amp; ROW())="x", " in 2", " in 3"), "")</f>
        <v/>
      </c>
    </row>
    <row r="35" spans="1:14" x14ac:dyDescent="0.3">
      <c r="A35" s="9"/>
      <c r="B35" s="19"/>
      <c r="C35" s="19"/>
      <c r="D35" s="19"/>
      <c r="E35" s="20"/>
      <c r="F35" s="19"/>
      <c r="G35" s="19"/>
      <c r="H35" s="19"/>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19"/>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19"/>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19"/>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19"/>
      <c r="C99" s="19"/>
      <c r="D99" s="19"/>
      <c r="E99" s="20"/>
      <c r="F99" s="19"/>
      <c r="G99" s="19"/>
      <c r="H99" s="19"/>
      <c r="I99" s="21"/>
      <c r="J99" s="21"/>
      <c r="K99" s="12"/>
      <c r="L99" s="19"/>
      <c r="M99" s="19"/>
      <c r="N99" s="27" t="str" cm="1">
        <f t="array" aca="1" ref="N99" ca="1">IF(INDIRECT("M" &amp; ROW())="x", INDIRECT("B" &amp; ROW()) &amp; IF(INDIRECT("E" &amp; ROW())="x", " in 2", " in 3"), "")</f>
        <v/>
      </c>
    </row>
    <row r="100" spans="1:14" x14ac:dyDescent="0.3">
      <c r="A100" s="9"/>
      <c r="B100" s="19"/>
      <c r="C100" s="19"/>
      <c r="D100" s="19"/>
      <c r="E100" s="20"/>
      <c r="F100" s="19"/>
      <c r="G100" s="19"/>
      <c r="H100" s="19"/>
      <c r="I100" s="21"/>
      <c r="J100" s="2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19"/>
      <c r="M147" s="1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19"/>
      <c r="M148" s="1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7" t="str" cm="1">
        <f t="array" aca="1" ref="N159" ca="1">IF(INDIRECT("M" &amp; ROW())="x", INDIRECT("B" &amp; ROW()) &amp; IF(INDIRECT("E" &amp; ROW())="x", " in 2", " in 3"), "")</f>
        <v/>
      </c>
    </row>
    <row r="160" spans="1:14" x14ac:dyDescent="0.3">
      <c r="A160" s="9"/>
      <c r="B160" s="9"/>
      <c r="C160" s="9"/>
      <c r="D160" s="9"/>
      <c r="E160" s="10"/>
      <c r="F160" s="9"/>
      <c r="G160" s="9"/>
      <c r="H160" s="9"/>
      <c r="I160" s="11"/>
      <c r="J160" s="11"/>
      <c r="K160" s="12"/>
      <c r="L160" s="9"/>
      <c r="M160" s="9"/>
      <c r="N160" s="27" t="str" cm="1">
        <f t="array" aca="1" ref="N160" ca="1">IF(INDIRECT("M" &amp; ROW())="x", INDIRECT("B" &amp; ROW()) &amp; IF(INDIRECT("E" &amp; ROW())="x", " in 2", " in 3"), "")</f>
        <v/>
      </c>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row r="751" spans="1:14" x14ac:dyDescent="0.3">
      <c r="A751" s="9"/>
      <c r="B751" s="9"/>
      <c r="C751" s="9"/>
      <c r="D751" s="9"/>
      <c r="E751" s="10"/>
      <c r="F751" s="9"/>
      <c r="G751" s="9"/>
      <c r="H751" s="9"/>
      <c r="I751" s="11"/>
      <c r="J751" s="11"/>
      <c r="K751" s="12"/>
      <c r="L751" s="9"/>
      <c r="M751" s="9"/>
      <c r="N751" s="28"/>
    </row>
    <row r="752" spans="1:14" x14ac:dyDescent="0.3">
      <c r="A752" s="9"/>
      <c r="B752" s="9"/>
      <c r="C752" s="9"/>
      <c r="D752" s="9"/>
      <c r="E752" s="10"/>
      <c r="F752" s="9"/>
      <c r="G752" s="9"/>
      <c r="H752" s="9"/>
      <c r="I752" s="11"/>
      <c r="J752" s="11"/>
      <c r="K752" s="12"/>
      <c r="L752" s="9"/>
      <c r="M752" s="9"/>
      <c r="N752" s="28"/>
    </row>
  </sheetData>
  <sortState xmlns:xlrd2="http://schemas.microsoft.com/office/spreadsheetml/2017/richdata2" ref="A25:H32">
    <sortCondition ref="A25:A32"/>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3"/>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6" t="s">
        <v>166</v>
      </c>
    </row>
    <row r="7" spans="1:14" x14ac:dyDescent="0.3">
      <c r="A7" s="58" t="s">
        <v>90</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1" t="s">
        <v>96</v>
      </c>
      <c r="C9" s="50" t="s">
        <v>74</v>
      </c>
      <c r="D9" s="51">
        <v>0.23080000000000001</v>
      </c>
      <c r="E9" s="50" t="s">
        <v>141</v>
      </c>
      <c r="F9" s="50">
        <v>68</v>
      </c>
      <c r="G9" s="50">
        <v>133</v>
      </c>
      <c r="H9" s="50">
        <v>2.7300000190734863</v>
      </c>
      <c r="I9" s="21"/>
      <c r="J9" s="21"/>
      <c r="K9" s="59">
        <v>0.66666666666666663</v>
      </c>
      <c r="L9" s="19"/>
      <c r="M9" s="19"/>
      <c r="N9" s="27" t="str" cm="1">
        <f t="array" aca="1" ref="N9" ca="1">IF(INDIRECT("M" &amp; ROW())="x", INDIRECT("B" &amp; ROW()) &amp; IF(INDIRECT("E" &amp; ROW())="x", " in 2", " in 3"), "")</f>
        <v/>
      </c>
    </row>
    <row r="10" spans="1:14" ht="218.4" x14ac:dyDescent="0.3">
      <c r="A10" s="53"/>
      <c r="B10" s="64" t="s">
        <v>97</v>
      </c>
      <c r="C10" s="53" t="s">
        <v>98</v>
      </c>
      <c r="D10" s="54">
        <v>0.76919999999999999</v>
      </c>
      <c r="E10" s="53"/>
      <c r="F10" s="53">
        <v>30</v>
      </c>
      <c r="G10" s="53">
        <v>14</v>
      </c>
      <c r="H10" s="53">
        <v>1.4980000257492065</v>
      </c>
      <c r="I10" s="21">
        <v>1.41</v>
      </c>
      <c r="J10" s="21">
        <v>1.65</v>
      </c>
      <c r="K10" s="65" t="s">
        <v>142</v>
      </c>
      <c r="L10" s="19">
        <v>7</v>
      </c>
      <c r="M10" s="60" t="s">
        <v>141</v>
      </c>
      <c r="N10" s="27" t="str" cm="1">
        <f t="array" aca="1" ref="N10" ca="1">IF(INDIRECT("M" &amp; ROW())="x", INDIRECT("B" &amp; ROW()) &amp; IF(INDIRECT("E" &amp; ROW())="x", " in 2", " in 3"), "")</f>
        <v>Clara Tauson in 3</v>
      </c>
    </row>
    <row r="11" spans="1:14" x14ac:dyDescent="0.3">
      <c r="A11" s="50">
        <v>2</v>
      </c>
      <c r="B11" s="63" t="s">
        <v>101</v>
      </c>
      <c r="C11" s="50" t="s">
        <v>102</v>
      </c>
      <c r="D11" s="51">
        <v>0.81479999999999997</v>
      </c>
      <c r="E11" s="50"/>
      <c r="F11" s="50">
        <v>25</v>
      </c>
      <c r="G11" s="50">
        <v>16</v>
      </c>
      <c r="H11" s="50">
        <v>1.3919999599456787</v>
      </c>
      <c r="I11" s="21">
        <v>1.57</v>
      </c>
      <c r="J11" s="21">
        <v>1.7</v>
      </c>
      <c r="K11" s="12"/>
      <c r="L11" s="19"/>
      <c r="M11" s="60" t="s">
        <v>141</v>
      </c>
      <c r="N11" s="27" t="str" cm="1">
        <f t="array" aca="1" ref="N11" ca="1">IF(INDIRECT("M" &amp; ROW())="x", INDIRECT("B" &amp; ROW()) &amp; IF(INDIRECT("E" &amp; ROW())="x", " in 2", " in 3"), "")</f>
        <v>Leylah Annie Fernandez in 3</v>
      </c>
    </row>
    <row r="12" spans="1:14" ht="265.2" x14ac:dyDescent="0.3">
      <c r="A12" s="53"/>
      <c r="B12" s="62" t="s">
        <v>103</v>
      </c>
      <c r="C12" s="53" t="s">
        <v>104</v>
      </c>
      <c r="D12" s="54">
        <v>0.1852</v>
      </c>
      <c r="E12" s="53" t="s">
        <v>141</v>
      </c>
      <c r="F12" s="53">
        <v>51</v>
      </c>
      <c r="G12" s="53">
        <v>45</v>
      </c>
      <c r="H12" s="53">
        <v>3.1700000762939453</v>
      </c>
      <c r="I12" s="21"/>
      <c r="J12" s="21"/>
      <c r="K12" s="65" t="s">
        <v>143</v>
      </c>
      <c r="L12" s="19">
        <v>7</v>
      </c>
      <c r="M12" s="19"/>
      <c r="N12" s="27" t="str" cm="1">
        <f t="array" aca="1" ref="N12" ca="1">IF(INDIRECT("M" &amp; ROW())="x", INDIRECT("B" &amp; ROW()) &amp; IF(INDIRECT("E" &amp; ROW())="x", " in 2", " in 3"), "")</f>
        <v/>
      </c>
    </row>
    <row r="13" spans="1:14" x14ac:dyDescent="0.3">
      <c r="A13" s="50">
        <v>3</v>
      </c>
      <c r="B13" s="63" t="s">
        <v>94</v>
      </c>
      <c r="C13" s="50" t="s">
        <v>66</v>
      </c>
      <c r="D13" s="51">
        <v>0.50890000000000002</v>
      </c>
      <c r="E13" s="50" t="s">
        <v>141</v>
      </c>
      <c r="F13" s="50">
        <v>27</v>
      </c>
      <c r="G13" s="50">
        <v>15</v>
      </c>
      <c r="H13" s="50">
        <v>1.3940000534057617</v>
      </c>
      <c r="I13" s="21">
        <v>1.39</v>
      </c>
      <c r="J13" s="21">
        <v>1.45</v>
      </c>
      <c r="K13" s="12"/>
      <c r="L13" s="19"/>
      <c r="M13" s="60" t="s">
        <v>141</v>
      </c>
      <c r="N13" s="27" t="str" cm="1">
        <f t="array" aca="1" ref="N13" ca="1">IF(INDIRECT("M" &amp; ROW())="x", INDIRECT("B" &amp; ROW()) &amp; IF(INDIRECT("E" &amp; ROW())="x", " in 2", " in 3"), "")</f>
        <v>Emma Navarro in 2</v>
      </c>
    </row>
    <row r="14" spans="1:14" ht="187.2" x14ac:dyDescent="0.3">
      <c r="A14" s="53"/>
      <c r="B14" s="62" t="s">
        <v>95</v>
      </c>
      <c r="C14" s="53" t="s">
        <v>66</v>
      </c>
      <c r="D14" s="54">
        <v>0.49109999999999998</v>
      </c>
      <c r="E14" s="53"/>
      <c r="F14" s="53">
        <v>108</v>
      </c>
      <c r="G14" s="53">
        <v>33</v>
      </c>
      <c r="H14" s="53">
        <v>3.1600000858306885</v>
      </c>
      <c r="I14" s="21"/>
      <c r="J14" s="21"/>
      <c r="K14" s="65" t="s">
        <v>144</v>
      </c>
      <c r="L14" s="19">
        <v>7.5</v>
      </c>
      <c r="M14" s="19"/>
      <c r="N14" s="27" t="str" cm="1">
        <f t="array" aca="1" ref="N14" ca="1">IF(INDIRECT("M" &amp; ROW())="x", INDIRECT("B" &amp; ROW()) &amp; IF(INDIRECT("E" &amp; ROW())="x", " in 2", " in 3"), "")</f>
        <v/>
      </c>
    </row>
    <row r="15" spans="1:14" x14ac:dyDescent="0.3">
      <c r="A15" s="50">
        <v>4</v>
      </c>
      <c r="B15" s="61" t="s">
        <v>125</v>
      </c>
      <c r="C15" s="50" t="s">
        <v>126</v>
      </c>
      <c r="D15" s="51">
        <v>0.28370000000000001</v>
      </c>
      <c r="E15" s="50" t="s">
        <v>141</v>
      </c>
      <c r="F15" s="50">
        <v>37</v>
      </c>
      <c r="G15" s="50">
        <v>26</v>
      </c>
      <c r="H15" s="50">
        <v>1.36</v>
      </c>
      <c r="I15" s="21"/>
      <c r="J15" s="21">
        <v>1.45</v>
      </c>
      <c r="K15" s="12"/>
      <c r="L15" s="19"/>
      <c r="M15" s="60" t="s">
        <v>141</v>
      </c>
      <c r="N15" s="27" t="str" cm="1">
        <f t="array" aca="1" ref="N15" ca="1">IF(INDIRECT("M" &amp; ROW())="x", INDIRECT("B" &amp; ROW()) &amp; IF(INDIRECT("E" &amp; ROW())="x", " in 2", " in 3"), "")</f>
        <v>Janice Tjen in 2</v>
      </c>
    </row>
    <row r="16" spans="1:14" ht="156" x14ac:dyDescent="0.3">
      <c r="A16" s="53"/>
      <c r="B16" s="62" t="s">
        <v>127</v>
      </c>
      <c r="C16" s="53" t="s">
        <v>128</v>
      </c>
      <c r="D16" s="54">
        <v>0.71630000000000005</v>
      </c>
      <c r="E16" s="53"/>
      <c r="F16" s="53">
        <v>141</v>
      </c>
      <c r="G16" s="53">
        <v>56</v>
      </c>
      <c r="H16" s="53">
        <v>3.2</v>
      </c>
      <c r="I16" s="21"/>
      <c r="J16" s="21"/>
      <c r="K16" s="65" t="s">
        <v>145</v>
      </c>
      <c r="L16" s="19">
        <v>7</v>
      </c>
      <c r="M16" s="19"/>
      <c r="N16" s="27" t="str" cm="1">
        <f t="array" aca="1" ref="N16" ca="1">IF(INDIRECT("M" &amp; ROW())="x", INDIRECT("B" &amp; ROW()) &amp; IF(INDIRECT("E" &amp; ROW())="x", " in 2", " in 3"), "")</f>
        <v/>
      </c>
    </row>
    <row r="17" spans="1:14" x14ac:dyDescent="0.3">
      <c r="A17" s="50">
        <v>5</v>
      </c>
      <c r="B17" s="61" t="s">
        <v>91</v>
      </c>
      <c r="C17" s="50" t="s">
        <v>92</v>
      </c>
      <c r="D17" s="51">
        <v>5.6500000000000002E-2</v>
      </c>
      <c r="E17" s="50"/>
      <c r="F17" s="50">
        <v>69</v>
      </c>
      <c r="G17" s="50">
        <v>36</v>
      </c>
      <c r="H17" s="50">
        <v>3.7000000476837158</v>
      </c>
      <c r="I17" s="21"/>
      <c r="J17" s="21"/>
      <c r="K17" s="12"/>
      <c r="L17" s="19"/>
      <c r="M17" s="19"/>
      <c r="N17" s="27" t="str" cm="1">
        <f t="array" aca="1" ref="N17" ca="1">IF(INDIRECT("M" &amp; ROW())="x", INDIRECT("B" &amp; ROW()) &amp; IF(INDIRECT("E" &amp; ROW())="x", " in 2", " in 3"), "")</f>
        <v/>
      </c>
    </row>
    <row r="18" spans="1:14" ht="234" x14ac:dyDescent="0.3">
      <c r="A18" s="53"/>
      <c r="B18" s="64" t="s">
        <v>93</v>
      </c>
      <c r="C18" s="53" t="s">
        <v>66</v>
      </c>
      <c r="D18" s="54">
        <v>0.94350000000000001</v>
      </c>
      <c r="E18" s="53" t="s">
        <v>141</v>
      </c>
      <c r="F18" s="53">
        <v>23</v>
      </c>
      <c r="G18" s="53">
        <v>6</v>
      </c>
      <c r="H18" s="53">
        <v>1.309999942779541</v>
      </c>
      <c r="I18" s="21">
        <v>1.32</v>
      </c>
      <c r="J18" s="21">
        <v>1.35</v>
      </c>
      <c r="K18" s="65" t="s">
        <v>146</v>
      </c>
      <c r="L18" s="19">
        <v>7.5</v>
      </c>
      <c r="M18" s="60" t="s">
        <v>141</v>
      </c>
      <c r="N18" s="27" t="str" cm="1">
        <f t="array" aca="1" ref="N18" ca="1">IF(INDIRECT("M" &amp; ROW())="x", INDIRECT("B" &amp; ROW()) &amp; IF(INDIRECT("E" &amp; ROW())="x", " in 2", " in 3"), "")</f>
        <v>Madison Keys in 2</v>
      </c>
    </row>
    <row r="19" spans="1:14" x14ac:dyDescent="0.3">
      <c r="A19" s="50">
        <v>6</v>
      </c>
      <c r="B19" s="61" t="s">
        <v>99</v>
      </c>
      <c r="C19" s="50" t="s">
        <v>66</v>
      </c>
      <c r="D19" s="51">
        <v>0.56269999999999998</v>
      </c>
      <c r="E19" s="50"/>
      <c r="F19" s="50">
        <v>65</v>
      </c>
      <c r="G19" s="50">
        <v>37</v>
      </c>
      <c r="H19" s="50">
        <v>1.8619999885559082</v>
      </c>
      <c r="I19" s="21">
        <v>1.7</v>
      </c>
      <c r="J19" s="21">
        <v>1.75</v>
      </c>
      <c r="K19" s="12"/>
      <c r="L19" s="19"/>
      <c r="M19" s="60" t="s">
        <v>141</v>
      </c>
      <c r="N19" s="27" t="str" cm="1">
        <f t="array" aca="1" ref="N19" ca="1">IF(INDIRECT("M" &amp; ROW())="x", INDIRECT("B" &amp; ROW()) &amp; IF(INDIRECT("E" &amp; ROW())="x", " in 2", " in 3"), "")</f>
        <v>Ashlyn Krueger in 3</v>
      </c>
    </row>
    <row r="20" spans="1:14" ht="202.8" x14ac:dyDescent="0.3">
      <c r="A20" s="50"/>
      <c r="B20" s="61" t="s">
        <v>100</v>
      </c>
      <c r="C20" s="50" t="s">
        <v>88</v>
      </c>
      <c r="D20" s="51">
        <v>0.43730000000000002</v>
      </c>
      <c r="E20" s="50" t="s">
        <v>141</v>
      </c>
      <c r="F20" s="50">
        <v>67</v>
      </c>
      <c r="G20" s="50">
        <v>131</v>
      </c>
      <c r="H20" s="50">
        <v>2.0199999809265137</v>
      </c>
      <c r="I20" s="21"/>
      <c r="J20" s="21"/>
      <c r="K20" s="65" t="s">
        <v>147</v>
      </c>
      <c r="L20" s="19">
        <v>7</v>
      </c>
      <c r="M20" s="19"/>
      <c r="N20" s="27" t="str" cm="1">
        <f t="array" aca="1" ref="N20" ca="1">IF(INDIRECT("M" &amp; ROW())="x", INDIRECT("B" &amp; ROW()) &amp; IF(INDIRECT("E" &amp; ROW())="x", " in 2", " in 3"), "")</f>
        <v/>
      </c>
    </row>
    <row r="21" spans="1:14" x14ac:dyDescent="0.3">
      <c r="A21" s="19"/>
      <c r="B21" s="19"/>
      <c r="C21" s="19"/>
      <c r="D21" s="19"/>
      <c r="E21" s="20"/>
      <c r="F21" s="19"/>
      <c r="G21" s="19"/>
      <c r="H21" s="19"/>
      <c r="I21" s="21"/>
      <c r="J21" s="21"/>
      <c r="K21" s="12"/>
      <c r="L21" s="19"/>
      <c r="M21" s="19"/>
      <c r="N21" s="27" t="str" cm="1">
        <f t="array" aca="1" ref="N21" ca="1">IF(INDIRECT("M" &amp; ROW())="x", INDIRECT("B" &amp; ROW()) &amp; IF(INDIRECT("E" &amp; ROW())="x", " in 2", " in 3"), "")</f>
        <v/>
      </c>
    </row>
    <row r="22" spans="1:14" x14ac:dyDescent="0.3">
      <c r="A22" s="19"/>
      <c r="B22" s="19"/>
      <c r="C22" s="19"/>
      <c r="D22" s="19"/>
      <c r="E22" s="20"/>
      <c r="F22" s="19"/>
      <c r="G22" s="19"/>
      <c r="H22" s="19"/>
      <c r="I22" s="21"/>
      <c r="J22" s="21"/>
      <c r="K22" s="12"/>
      <c r="L22" s="19"/>
      <c r="M22" s="19"/>
      <c r="N22" s="27" t="str" cm="1">
        <f t="array" aca="1" ref="N22" ca="1">IF(INDIRECT("M" &amp; ROW())="x", INDIRECT("B" &amp; ROW()) &amp; IF(INDIRECT("E" &amp; ROW())="x", " in 2", " in 3"), "")</f>
        <v/>
      </c>
    </row>
    <row r="23" spans="1:14" x14ac:dyDescent="0.3">
      <c r="A23" s="56" t="s">
        <v>105</v>
      </c>
      <c r="B23" s="57"/>
      <c r="C23" s="57"/>
      <c r="D23" s="57"/>
      <c r="E23" s="57"/>
      <c r="F23" s="57"/>
      <c r="G23" s="57"/>
      <c r="H23" s="57"/>
      <c r="I23" s="21"/>
      <c r="J23" s="21"/>
      <c r="K23" s="12"/>
      <c r="L23" s="19"/>
      <c r="M23" s="19"/>
      <c r="N23" s="27" t="str" cm="1">
        <f t="array" aca="1" ref="N23" ca="1">IF(INDIRECT("M" &amp; ROW())="x", INDIRECT("B" &amp; ROW()) &amp; IF(INDIRECT("E" &amp; ROW())="x", " in 2", " in 3"), "")</f>
        <v/>
      </c>
    </row>
    <row r="24" spans="1:14" x14ac:dyDescent="0.3">
      <c r="A24" s="19"/>
      <c r="B24" s="19"/>
      <c r="C24" s="19"/>
      <c r="D24" s="13" t="s">
        <v>6</v>
      </c>
      <c r="E24" s="13" t="s">
        <v>7</v>
      </c>
      <c r="F24" s="13" t="s">
        <v>8</v>
      </c>
      <c r="G24" s="13" t="s">
        <v>9</v>
      </c>
      <c r="H24" s="14" t="s">
        <v>10</v>
      </c>
      <c r="I24" s="15" t="s">
        <v>11</v>
      </c>
      <c r="J24" s="15" t="s">
        <v>12</v>
      </c>
      <c r="K24" s="16" t="s">
        <v>13</v>
      </c>
      <c r="L24" s="22" t="s">
        <v>24</v>
      </c>
      <c r="M24" s="23"/>
      <c r="N24" s="26" t="s">
        <v>25</v>
      </c>
    </row>
    <row r="25" spans="1:14" x14ac:dyDescent="0.3">
      <c r="A25" s="50">
        <v>1</v>
      </c>
      <c r="B25" s="63" t="s">
        <v>106</v>
      </c>
      <c r="C25" s="50" t="s">
        <v>107</v>
      </c>
      <c r="D25" s="51">
        <v>0.54620000000000002</v>
      </c>
      <c r="E25" s="50" t="s">
        <v>141</v>
      </c>
      <c r="F25" s="50">
        <v>77</v>
      </c>
      <c r="G25" s="50">
        <v>27</v>
      </c>
      <c r="H25" s="50">
        <v>1.3109999895095825</v>
      </c>
      <c r="I25" s="21">
        <v>1.26</v>
      </c>
      <c r="J25" s="21">
        <v>1.4</v>
      </c>
      <c r="K25" s="59">
        <v>0.66666666666666663</v>
      </c>
      <c r="L25" s="19"/>
      <c r="M25" s="60" t="s">
        <v>141</v>
      </c>
      <c r="N25" s="27" t="str" cm="1">
        <f t="array" aca="1" ref="N25" ca="1">IF(INDIRECT("M" &amp; ROW())="x", INDIRECT("B" &amp; ROW()) &amp; IF(INDIRECT("E" &amp; ROW())="x", " in 2", " in 3"), "")</f>
        <v>Maya Joint in 2</v>
      </c>
    </row>
    <row r="26" spans="1:14" ht="187.2" x14ac:dyDescent="0.3">
      <c r="A26" s="53"/>
      <c r="B26" s="62" t="s">
        <v>108</v>
      </c>
      <c r="C26" s="53" t="s">
        <v>66</v>
      </c>
      <c r="D26" s="54">
        <v>0.45379999999999998</v>
      </c>
      <c r="E26" s="53"/>
      <c r="F26" s="53">
        <v>196</v>
      </c>
      <c r="G26" s="53">
        <v>144</v>
      </c>
      <c r="H26" s="53">
        <v>3.690000057220459</v>
      </c>
      <c r="I26" s="21"/>
      <c r="J26" s="21"/>
      <c r="K26" s="65" t="s">
        <v>148</v>
      </c>
      <c r="L26" s="19">
        <v>6.5</v>
      </c>
      <c r="M26" s="19"/>
      <c r="N26" s="27" t="str" cm="1">
        <f t="array" aca="1" ref="N26" ca="1">IF(INDIRECT("M" &amp; ROW())="x", INDIRECT("B" &amp; ROW()) &amp; IF(INDIRECT("E" &amp; ROW())="x", " in 2", " in 3"), "")</f>
        <v/>
      </c>
    </row>
    <row r="27" spans="1:14" x14ac:dyDescent="0.3">
      <c r="A27" s="50">
        <v>2</v>
      </c>
      <c r="B27" s="63" t="s">
        <v>109</v>
      </c>
      <c r="C27" s="50" t="s">
        <v>66</v>
      </c>
      <c r="D27" s="51">
        <v>0.44419999999999998</v>
      </c>
      <c r="E27" s="50"/>
      <c r="F27" s="50">
        <v>95</v>
      </c>
      <c r="G27" s="50">
        <v>72</v>
      </c>
      <c r="H27" s="50">
        <v>1.73</v>
      </c>
      <c r="I27" s="21">
        <v>1.67</v>
      </c>
      <c r="J27" s="21">
        <v>1.75</v>
      </c>
      <c r="K27" s="12"/>
      <c r="L27" s="19"/>
      <c r="M27" s="60" t="s">
        <v>141</v>
      </c>
      <c r="N27" s="27" t="str" cm="1">
        <f t="array" aca="1" ref="N27" ca="1">IF(INDIRECT("M" &amp; ROW())="x", INDIRECT("B" &amp; ROW()) &amp; IF(INDIRECT("E" &amp; ROW())="x", " in 2", " in 3"), "")</f>
        <v>Katie Volynets in 3</v>
      </c>
    </row>
    <row r="28" spans="1:14" ht="187.2" x14ac:dyDescent="0.3">
      <c r="A28" s="53"/>
      <c r="B28" s="62" t="s">
        <v>110</v>
      </c>
      <c r="C28" s="53" t="s">
        <v>111</v>
      </c>
      <c r="D28" s="54">
        <v>0.55579999999999996</v>
      </c>
      <c r="E28" s="53" t="s">
        <v>141</v>
      </c>
      <c r="F28" s="53">
        <v>47</v>
      </c>
      <c r="G28" s="53">
        <v>64</v>
      </c>
      <c r="H28" s="53">
        <v>2.1</v>
      </c>
      <c r="I28" s="21"/>
      <c r="J28" s="21"/>
      <c r="K28" s="65" t="s">
        <v>149</v>
      </c>
      <c r="L28" s="19">
        <v>7</v>
      </c>
      <c r="M28" s="19"/>
      <c r="N28" s="27" t="str" cm="1">
        <f t="array" aca="1" ref="N28" ca="1">IF(INDIRECT("M" &amp; ROW())="x", INDIRECT("B" &amp; ROW()) &amp; IF(INDIRECT("E" &amp; ROW())="x", " in 2", " in 3"), "")</f>
        <v/>
      </c>
    </row>
    <row r="29" spans="1:14" x14ac:dyDescent="0.3">
      <c r="A29" s="50">
        <v>3</v>
      </c>
      <c r="B29" s="63" t="s">
        <v>112</v>
      </c>
      <c r="C29" s="50" t="s">
        <v>92</v>
      </c>
      <c r="D29" s="51">
        <v>0.8861</v>
      </c>
      <c r="E29" s="50" t="s">
        <v>141</v>
      </c>
      <c r="F29" s="50">
        <v>102</v>
      </c>
      <c r="G29" s="50">
        <v>92</v>
      </c>
      <c r="H29" s="50">
        <v>1.625</v>
      </c>
      <c r="I29" s="21">
        <v>1.57</v>
      </c>
      <c r="J29" s="21">
        <v>1.65</v>
      </c>
      <c r="K29" s="12"/>
      <c r="L29" s="19"/>
      <c r="M29" s="60" t="s">
        <v>141</v>
      </c>
      <c r="N29" s="27" t="str" cm="1">
        <f t="array" aca="1" ref="N29" ca="1">IF(INDIRECT("M" &amp; ROW())="x", INDIRECT("B" &amp; ROW()) &amp; IF(INDIRECT("E" &amp; ROW())="x", " in 2", " in 3"), "")</f>
        <v>Anastasia Zakharova in 2</v>
      </c>
    </row>
    <row r="30" spans="1:14" ht="187.2" x14ac:dyDescent="0.3">
      <c r="A30" s="53"/>
      <c r="B30" s="62" t="s">
        <v>113</v>
      </c>
      <c r="C30" s="53" t="s">
        <v>114</v>
      </c>
      <c r="D30" s="54">
        <v>0.1139</v>
      </c>
      <c r="E30" s="53"/>
      <c r="F30" s="53">
        <v>180</v>
      </c>
      <c r="G30" s="53">
        <v>114</v>
      </c>
      <c r="H30" s="53">
        <v>2.3900001049041748</v>
      </c>
      <c r="I30" s="21"/>
      <c r="J30" s="21"/>
      <c r="K30" s="65" t="s">
        <v>150</v>
      </c>
      <c r="L30" s="19">
        <v>7</v>
      </c>
      <c r="M30" s="19"/>
      <c r="N30" s="27" t="str" cm="1">
        <f t="array" aca="1" ref="N30" ca="1">IF(INDIRECT("M" &amp; ROW())="x", INDIRECT("B" &amp; ROW()) &amp; IF(INDIRECT("E" &amp; ROW())="x", " in 2", " in 3"), "")</f>
        <v/>
      </c>
    </row>
    <row r="31" spans="1:14" x14ac:dyDescent="0.3">
      <c r="A31" s="50">
        <v>4</v>
      </c>
      <c r="B31" s="63" t="s">
        <v>115</v>
      </c>
      <c r="C31" s="50" t="s">
        <v>107</v>
      </c>
      <c r="D31" s="51">
        <v>0.27600000000000002</v>
      </c>
      <c r="E31" s="50"/>
      <c r="F31" s="50">
        <v>70</v>
      </c>
      <c r="G31" s="50">
        <v>81</v>
      </c>
      <c r="H31" s="50">
        <v>1.57</v>
      </c>
      <c r="I31" s="21">
        <v>1.65</v>
      </c>
      <c r="J31" s="21">
        <v>1.75</v>
      </c>
      <c r="K31" s="12"/>
      <c r="L31" s="19"/>
      <c r="M31" s="60" t="s">
        <v>141</v>
      </c>
      <c r="N31" s="27" t="str" cm="1">
        <f t="array" aca="1" ref="N31" ca="1">IF(INDIRECT("M" &amp; ROW())="x", INDIRECT("B" &amp; ROW()) &amp; IF(INDIRECT("E" &amp; ROW())="x", " in 2", " in 3"), "")</f>
        <v>Talia Gibson in 3</v>
      </c>
    </row>
    <row r="32" spans="1:14" ht="156" x14ac:dyDescent="0.3">
      <c r="A32" s="53"/>
      <c r="B32" s="62" t="s">
        <v>116</v>
      </c>
      <c r="C32" s="53" t="s">
        <v>117</v>
      </c>
      <c r="D32" s="54">
        <v>0.72399999999999998</v>
      </c>
      <c r="E32" s="53" t="s">
        <v>141</v>
      </c>
      <c r="F32" s="53">
        <v>76</v>
      </c>
      <c r="G32" s="53">
        <v>74</v>
      </c>
      <c r="H32" s="53">
        <v>2.38</v>
      </c>
      <c r="I32" s="11"/>
      <c r="J32" s="11"/>
      <c r="K32" s="65" t="s">
        <v>151</v>
      </c>
      <c r="L32" s="19">
        <v>7</v>
      </c>
      <c r="M32" s="19"/>
      <c r="N32" s="27" t="str" cm="1">
        <f t="array" aca="1" ref="N32" ca="1">IF(INDIRECT("M" &amp; ROW())="x", INDIRECT("B" &amp; ROW()) &amp; IF(INDIRECT("E" &amp; ROW())="x", " in 2", " in 3"), "")</f>
        <v/>
      </c>
    </row>
    <row r="33" spans="1:14" x14ac:dyDescent="0.3">
      <c r="A33" s="50">
        <v>5</v>
      </c>
      <c r="B33" s="61" t="s">
        <v>129</v>
      </c>
      <c r="C33" s="50" t="s">
        <v>130</v>
      </c>
      <c r="D33" s="51">
        <v>0.58809999999999996</v>
      </c>
      <c r="E33" s="50"/>
      <c r="F33" s="50">
        <v>205</v>
      </c>
      <c r="G33" s="50">
        <v>187</v>
      </c>
      <c r="H33" s="50">
        <v>1.62</v>
      </c>
      <c r="I33" s="21">
        <v>1.78</v>
      </c>
      <c r="J33" s="21">
        <v>1.85</v>
      </c>
      <c r="K33" s="12"/>
      <c r="L33" s="19"/>
      <c r="M33" s="60" t="s">
        <v>141</v>
      </c>
      <c r="N33" s="27" t="str" cm="1">
        <f t="array" aca="1" ref="N33" ca="1">IF(INDIRECT("M" &amp; ROW())="x", INDIRECT("B" &amp; ROW()) &amp; IF(INDIRECT("E" &amp; ROW())="x", " in 2", " in 3"), "")</f>
        <v>Iryna Shymanovich in 3</v>
      </c>
    </row>
    <row r="34" spans="1:14" ht="202.8" x14ac:dyDescent="0.3">
      <c r="A34" s="53"/>
      <c r="B34" s="62" t="s">
        <v>131</v>
      </c>
      <c r="C34" s="53" t="s">
        <v>66</v>
      </c>
      <c r="D34" s="54">
        <v>0.41189999999999999</v>
      </c>
      <c r="E34" s="53" t="s">
        <v>141</v>
      </c>
      <c r="F34" s="53">
        <v>486</v>
      </c>
      <c r="G34" s="53" t="s">
        <v>132</v>
      </c>
      <c r="H34" s="53">
        <v>2.2999999999999998</v>
      </c>
      <c r="I34" s="21"/>
      <c r="J34" s="21"/>
      <c r="K34" s="65" t="s">
        <v>158</v>
      </c>
      <c r="L34" s="19">
        <v>6</v>
      </c>
      <c r="M34" s="19"/>
      <c r="N34" s="27" t="str" cm="1">
        <f t="array" aca="1" ref="N34" ca="1">IF(INDIRECT("M" &amp; ROW())="x", INDIRECT("B" &amp; ROW()) &amp; IF(INDIRECT("E" &amp; ROW())="x", " in 2", " in 3"), "")</f>
        <v/>
      </c>
    </row>
    <row r="35" spans="1:14" x14ac:dyDescent="0.3">
      <c r="A35" s="50">
        <v>6</v>
      </c>
      <c r="B35" s="61" t="s">
        <v>133</v>
      </c>
      <c r="C35" s="50" t="s">
        <v>134</v>
      </c>
      <c r="D35" s="51">
        <v>0.47989999999999999</v>
      </c>
      <c r="E35" s="50"/>
      <c r="F35" s="50">
        <v>86</v>
      </c>
      <c r="G35" s="50">
        <v>203</v>
      </c>
      <c r="H35" s="50">
        <v>2.2000000000000002</v>
      </c>
      <c r="I35" s="21"/>
      <c r="J35" s="21"/>
      <c r="K35" s="12"/>
      <c r="L35" s="19"/>
      <c r="M35" s="19"/>
      <c r="N35" s="27" t="str" cm="1">
        <f t="array" aca="1" ref="N35" ca="1">IF(INDIRECT("M" &amp; ROW())="x", INDIRECT("B" &amp; ROW()) &amp; IF(INDIRECT("E" &amp; ROW())="x", " in 2", " in 3"), "")</f>
        <v/>
      </c>
    </row>
    <row r="36" spans="1:14" ht="171.6" x14ac:dyDescent="0.3">
      <c r="A36" s="53"/>
      <c r="B36" s="62" t="s">
        <v>135</v>
      </c>
      <c r="C36" s="53" t="s">
        <v>92</v>
      </c>
      <c r="D36" s="54">
        <v>0.52010000000000001</v>
      </c>
      <c r="E36" s="53" t="s">
        <v>141</v>
      </c>
      <c r="F36" s="53">
        <v>181</v>
      </c>
      <c r="G36" s="53">
        <v>153</v>
      </c>
      <c r="H36" s="53">
        <v>1.67</v>
      </c>
      <c r="I36" s="21">
        <v>1.8</v>
      </c>
      <c r="J36" s="21">
        <v>1.75</v>
      </c>
      <c r="K36" s="65" t="s">
        <v>159</v>
      </c>
      <c r="L36" s="19">
        <v>7</v>
      </c>
      <c r="M36" s="60" t="s">
        <v>141</v>
      </c>
      <c r="N36" s="27" t="str" cm="1">
        <f t="array" aca="1" ref="N36" ca="1">IF(INDIRECT("M" &amp; ROW())="x", INDIRECT("B" &amp; ROW()) &amp; IF(INDIRECT("E" &amp; ROW())="x", " in 2", " in 3"), "")</f>
        <v>Tatiana Prozorova in 2</v>
      </c>
    </row>
    <row r="37" spans="1:14" x14ac:dyDescent="0.3">
      <c r="A37" s="50">
        <v>7</v>
      </c>
      <c r="B37" s="63" t="s">
        <v>136</v>
      </c>
      <c r="C37" s="50" t="s">
        <v>137</v>
      </c>
      <c r="D37" s="51">
        <v>0.34839999999999999</v>
      </c>
      <c r="E37" s="50" t="s">
        <v>141</v>
      </c>
      <c r="F37" s="50">
        <v>56</v>
      </c>
      <c r="G37" s="50">
        <v>100</v>
      </c>
      <c r="H37" s="50">
        <v>1.44</v>
      </c>
      <c r="I37" s="21">
        <v>1.44</v>
      </c>
      <c r="J37" s="21">
        <v>1.65</v>
      </c>
      <c r="K37" s="12"/>
      <c r="L37" s="19"/>
      <c r="M37" s="60" t="s">
        <v>141</v>
      </c>
      <c r="N37" s="27" t="str" cm="1">
        <f t="array" aca="1" ref="N37" ca="1">IF(INDIRECT("M" &amp; ROW())="x", INDIRECT("B" &amp; ROW()) &amp; IF(INDIRECT("E" &amp; ROW())="x", " in 2", " in 3"), "")</f>
        <v>Maria Camila Osorio Serrano in 2</v>
      </c>
    </row>
    <row r="38" spans="1:14" ht="202.8" x14ac:dyDescent="0.3">
      <c r="A38" s="53"/>
      <c r="B38" s="62" t="s">
        <v>138</v>
      </c>
      <c r="C38" s="53" t="s">
        <v>107</v>
      </c>
      <c r="D38" s="54">
        <v>0.65159999999999996</v>
      </c>
      <c r="E38" s="53"/>
      <c r="F38" s="53">
        <v>180</v>
      </c>
      <c r="G38" s="53">
        <v>243</v>
      </c>
      <c r="H38" s="53">
        <v>2.75</v>
      </c>
      <c r="I38" s="21"/>
      <c r="J38" s="21"/>
      <c r="K38" s="65" t="s">
        <v>160</v>
      </c>
      <c r="L38" s="19">
        <v>7</v>
      </c>
      <c r="M38" s="19"/>
      <c r="N38" s="27" t="str" cm="1">
        <f t="array" aca="1" ref="N38" ca="1">IF(INDIRECT("M" &amp; ROW())="x", INDIRECT("B" &amp; ROW()) &amp; IF(INDIRECT("E" &amp; ROW())="x", " in 2", " in 3"), "")</f>
        <v/>
      </c>
    </row>
    <row r="39" spans="1:14" x14ac:dyDescent="0.3">
      <c r="A39" s="50">
        <v>8</v>
      </c>
      <c r="B39" s="61" t="s">
        <v>139</v>
      </c>
      <c r="C39" s="50" t="s">
        <v>102</v>
      </c>
      <c r="D39" s="51">
        <v>0.73260000000000003</v>
      </c>
      <c r="E39" s="50"/>
      <c r="F39" s="50">
        <v>231</v>
      </c>
      <c r="G39" s="50">
        <v>198</v>
      </c>
      <c r="H39" s="50">
        <v>2.2999999999999998</v>
      </c>
      <c r="I39" s="21"/>
      <c r="J39" s="21"/>
      <c r="K39" s="12"/>
      <c r="L39" s="19"/>
      <c r="M39" s="19"/>
      <c r="N39" s="27" t="str" cm="1">
        <f t="array" aca="1" ref="N39" ca="1">IF(INDIRECT("M" &amp; ROW())="x", INDIRECT("B" &amp; ROW()) &amp; IF(INDIRECT("E" &amp; ROW())="x", " in 2", " in 3"), "")</f>
        <v/>
      </c>
    </row>
    <row r="40" spans="1:14" ht="171.6" x14ac:dyDescent="0.3">
      <c r="A40" s="53"/>
      <c r="B40" s="64" t="s">
        <v>140</v>
      </c>
      <c r="C40" s="53" t="s">
        <v>66</v>
      </c>
      <c r="D40" s="54">
        <v>0.26740000000000003</v>
      </c>
      <c r="E40" s="53" t="s">
        <v>141</v>
      </c>
      <c r="F40" s="53">
        <v>132</v>
      </c>
      <c r="G40" s="53">
        <v>185</v>
      </c>
      <c r="H40" s="53">
        <v>1.62</v>
      </c>
      <c r="I40" s="21">
        <v>1.48</v>
      </c>
      <c r="J40" s="21">
        <v>1.6</v>
      </c>
      <c r="K40" s="65" t="s">
        <v>167</v>
      </c>
      <c r="L40" s="19">
        <v>5.5</v>
      </c>
      <c r="M40" s="60" t="s">
        <v>141</v>
      </c>
      <c r="N40" s="27" t="str" cm="1">
        <f t="array" aca="1" ref="N40" ca="1">IF(INDIRECT("M" &amp; ROW())="x", INDIRECT("B" &amp; ROW()) &amp; IF(INDIRECT("E" &amp; ROW())="x", " in 2", " in 3"), "")</f>
        <v>Elvina Kalieva in 2</v>
      </c>
    </row>
    <row r="41" spans="1:14" x14ac:dyDescent="0.3">
      <c r="A41" s="9"/>
      <c r="B41" s="9"/>
      <c r="C41" s="9"/>
      <c r="D41" s="9"/>
      <c r="E41" s="10"/>
      <c r="F41" s="9"/>
      <c r="G41" s="9"/>
      <c r="H41" s="9"/>
      <c r="I41" s="11"/>
      <c r="J41" s="1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11"/>
      <c r="J42" s="1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11"/>
      <c r="J43" s="1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11"/>
      <c r="J44" s="1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11"/>
      <c r="J45" s="1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11"/>
      <c r="J46" s="1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11"/>
      <c r="J47" s="1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11"/>
      <c r="J48" s="1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11"/>
      <c r="J49" s="1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11"/>
      <c r="J50" s="1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11"/>
      <c r="J51" s="1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11"/>
      <c r="J52" s="1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11"/>
      <c r="J53" s="1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11"/>
      <c r="J54" s="1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11"/>
      <c r="J55" s="1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11"/>
      <c r="J56" s="1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11"/>
      <c r="J57" s="1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11"/>
      <c r="J58" s="1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11"/>
      <c r="J59" s="1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11"/>
      <c r="J60" s="1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11"/>
      <c r="J61" s="1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11"/>
      <c r="J62" s="1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11"/>
      <c r="J63" s="1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11"/>
      <c r="J64" s="1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11"/>
      <c r="J65" s="1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11"/>
      <c r="J66" s="1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11"/>
      <c r="J67" s="1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11"/>
      <c r="J68" s="1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11"/>
      <c r="J69" s="1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11"/>
      <c r="J70" s="1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11"/>
      <c r="J71" s="1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11"/>
      <c r="J72" s="1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11"/>
      <c r="J73" s="1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11"/>
      <c r="J74" s="1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11"/>
      <c r="J75" s="1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11"/>
      <c r="J76" s="1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11"/>
      <c r="J77" s="1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11"/>
      <c r="J78" s="11"/>
      <c r="K78" s="12"/>
      <c r="L78" s="19"/>
      <c r="M78" s="19"/>
      <c r="N78" s="27" t="str" cm="1">
        <f t="array" aca="1" ref="N78" ca="1">IF(INDIRECT("M" &amp; ROW())="x", INDIRECT("B" &amp; ROW()) &amp; IF(INDIRECT("E" &amp; ROW())="x", " in 2", " in 3"), "")</f>
        <v/>
      </c>
    </row>
    <row r="79" spans="1:14" x14ac:dyDescent="0.3">
      <c r="A79" s="9"/>
      <c r="B79" s="9"/>
      <c r="C79" s="9"/>
      <c r="D79" s="9"/>
      <c r="E79" s="10"/>
      <c r="F79" s="9"/>
      <c r="G79" s="9"/>
      <c r="H79" s="9"/>
      <c r="I79" s="11"/>
      <c r="J79" s="11"/>
      <c r="K79" s="12"/>
      <c r="L79" s="19"/>
      <c r="M79" s="19"/>
      <c r="N79" s="27"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9"/>
      <c r="M124" s="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9"/>
      <c r="M125" s="9"/>
      <c r="N125" s="27"/>
    </row>
    <row r="126" spans="1:14" x14ac:dyDescent="0.3">
      <c r="A126" s="9"/>
      <c r="B126" s="9"/>
      <c r="C126" s="9"/>
      <c r="D126" s="9"/>
      <c r="E126" s="10"/>
      <c r="F126" s="9"/>
      <c r="G126" s="9"/>
      <c r="H126" s="9"/>
      <c r="I126" s="11"/>
      <c r="J126" s="11"/>
      <c r="K126" s="12"/>
      <c r="L126" s="9"/>
      <c r="M126" s="9"/>
      <c r="N126" s="27"/>
    </row>
    <row r="127" spans="1:14" x14ac:dyDescent="0.3">
      <c r="A127" s="9"/>
      <c r="B127" s="9"/>
      <c r="C127" s="9"/>
      <c r="D127" s="9"/>
      <c r="E127" s="10"/>
      <c r="F127" s="9"/>
      <c r="G127" s="9"/>
      <c r="H127" s="9"/>
      <c r="I127" s="11"/>
      <c r="J127" s="11"/>
      <c r="K127" s="12"/>
      <c r="L127" s="9"/>
      <c r="M127" s="9"/>
      <c r="N127" s="27"/>
    </row>
    <row r="128" spans="1:14" x14ac:dyDescent="0.3">
      <c r="A128" s="9"/>
      <c r="B128" s="9"/>
      <c r="C128" s="9"/>
      <c r="D128" s="9"/>
      <c r="E128" s="10"/>
      <c r="F128" s="9"/>
      <c r="G128" s="9"/>
      <c r="H128" s="9"/>
      <c r="I128" s="11"/>
      <c r="J128" s="11"/>
      <c r="K128" s="12"/>
      <c r="L128" s="9"/>
      <c r="M128" s="9"/>
      <c r="N128" s="27"/>
    </row>
    <row r="129" spans="1:14" x14ac:dyDescent="0.3">
      <c r="A129" s="9"/>
      <c r="B129" s="9"/>
      <c r="C129" s="9"/>
      <c r="D129" s="9"/>
      <c r="E129" s="10"/>
      <c r="F129" s="9"/>
      <c r="G129" s="9"/>
      <c r="H129" s="9"/>
      <c r="I129" s="11"/>
      <c r="J129" s="11"/>
      <c r="K129" s="12"/>
      <c r="L129" s="9"/>
      <c r="M129" s="9"/>
      <c r="N129" s="27"/>
    </row>
    <row r="130" spans="1:14" x14ac:dyDescent="0.3">
      <c r="A130" s="9"/>
      <c r="B130" s="9"/>
      <c r="C130" s="9"/>
      <c r="D130" s="9"/>
      <c r="E130" s="10"/>
      <c r="F130" s="9"/>
      <c r="G130" s="9"/>
      <c r="H130" s="9"/>
      <c r="I130" s="11"/>
      <c r="J130" s="11"/>
      <c r="K130" s="12"/>
      <c r="L130" s="9"/>
      <c r="M130" s="9"/>
      <c r="N130" s="27"/>
    </row>
    <row r="131" spans="1:14" x14ac:dyDescent="0.3">
      <c r="A131" s="9"/>
      <c r="B131" s="9"/>
      <c r="C131" s="9"/>
      <c r="D131" s="9"/>
      <c r="E131" s="10"/>
      <c r="F131" s="9"/>
      <c r="G131" s="9"/>
      <c r="H131" s="9"/>
      <c r="I131" s="11"/>
      <c r="J131" s="11"/>
      <c r="K131" s="12"/>
      <c r="L131" s="9"/>
      <c r="M131" s="9"/>
      <c r="N131" s="27"/>
    </row>
    <row r="132" spans="1:14" x14ac:dyDescent="0.3">
      <c r="A132" s="9"/>
      <c r="B132" s="9"/>
      <c r="C132" s="9"/>
      <c r="D132" s="9"/>
      <c r="E132" s="10"/>
      <c r="F132" s="9"/>
      <c r="G132" s="9"/>
      <c r="H132" s="9"/>
      <c r="I132" s="11"/>
      <c r="J132" s="11"/>
      <c r="K132" s="12"/>
      <c r="L132" s="9"/>
      <c r="M132" s="9"/>
      <c r="N132" s="27"/>
    </row>
    <row r="133" spans="1:14" x14ac:dyDescent="0.3">
      <c r="A133" s="9"/>
      <c r="B133" s="9"/>
      <c r="C133" s="9"/>
      <c r="D133" s="9"/>
      <c r="E133" s="10"/>
      <c r="F133" s="9"/>
      <c r="G133" s="9"/>
      <c r="H133" s="9"/>
      <c r="I133" s="11"/>
      <c r="J133" s="11"/>
      <c r="K133" s="12"/>
      <c r="L133" s="9"/>
      <c r="M133" s="9"/>
      <c r="N133" s="27"/>
    </row>
    <row r="134" spans="1:14" x14ac:dyDescent="0.3">
      <c r="A134" s="9"/>
      <c r="B134" s="9"/>
      <c r="C134" s="9"/>
      <c r="D134" s="9"/>
      <c r="E134" s="10"/>
      <c r="F134" s="9"/>
      <c r="G134" s="9"/>
      <c r="H134" s="9"/>
      <c r="I134" s="11"/>
      <c r="J134" s="11"/>
      <c r="K134" s="12"/>
      <c r="L134" s="9"/>
      <c r="M134" s="9"/>
      <c r="N134" s="27"/>
    </row>
    <row r="135" spans="1:14" x14ac:dyDescent="0.3">
      <c r="A135" s="9"/>
      <c r="B135" s="9"/>
      <c r="C135" s="9"/>
      <c r="D135" s="9"/>
      <c r="E135" s="10"/>
      <c r="F135" s="9"/>
      <c r="G135" s="9"/>
      <c r="H135" s="9"/>
      <c r="I135" s="11"/>
      <c r="J135" s="11"/>
      <c r="K135" s="12"/>
      <c r="L135" s="9"/>
      <c r="M135" s="9"/>
      <c r="N135" s="27"/>
    </row>
    <row r="136" spans="1:14" x14ac:dyDescent="0.3">
      <c r="A136" s="9"/>
      <c r="B136" s="9"/>
      <c r="C136" s="9"/>
      <c r="D136" s="9"/>
      <c r="E136" s="10"/>
      <c r="F136" s="9"/>
      <c r="G136" s="9"/>
      <c r="H136" s="9"/>
      <c r="I136" s="11"/>
      <c r="J136" s="11"/>
      <c r="K136" s="12"/>
      <c r="L136" s="9"/>
      <c r="M136" s="9"/>
      <c r="N136" s="27"/>
    </row>
    <row r="137" spans="1:14" x14ac:dyDescent="0.3">
      <c r="A137" s="9"/>
      <c r="B137" s="9"/>
      <c r="C137" s="9"/>
      <c r="D137" s="9"/>
      <c r="E137" s="10"/>
      <c r="F137" s="9"/>
      <c r="G137" s="9"/>
      <c r="H137" s="9"/>
      <c r="I137" s="11"/>
      <c r="J137" s="11"/>
      <c r="K137" s="12"/>
      <c r="L137" s="9"/>
      <c r="M137" s="9"/>
      <c r="N137" s="27"/>
    </row>
    <row r="138" spans="1:14" x14ac:dyDescent="0.3">
      <c r="A138" s="9"/>
      <c r="B138" s="9"/>
      <c r="C138" s="9"/>
      <c r="D138" s="9"/>
      <c r="E138" s="10"/>
      <c r="F138" s="9"/>
      <c r="G138" s="9"/>
      <c r="H138" s="9"/>
      <c r="I138" s="11"/>
      <c r="J138" s="11"/>
      <c r="K138" s="12"/>
      <c r="L138" s="9"/>
      <c r="M138" s="9"/>
      <c r="N138" s="27"/>
    </row>
    <row r="139" spans="1:14" x14ac:dyDescent="0.3">
      <c r="A139" s="9"/>
      <c r="B139" s="9"/>
      <c r="C139" s="9"/>
      <c r="D139" s="9"/>
      <c r="E139" s="10"/>
      <c r="F139" s="9"/>
      <c r="G139" s="9"/>
      <c r="H139" s="9"/>
      <c r="I139" s="11"/>
      <c r="J139" s="11"/>
      <c r="K139" s="12"/>
      <c r="L139" s="9"/>
      <c r="M139" s="9"/>
      <c r="N139" s="27"/>
    </row>
    <row r="140" spans="1:14" x14ac:dyDescent="0.3">
      <c r="A140" s="9"/>
      <c r="B140" s="9"/>
      <c r="C140" s="9"/>
      <c r="D140" s="9"/>
      <c r="E140" s="10"/>
      <c r="F140" s="9"/>
      <c r="G140" s="9"/>
      <c r="H140" s="9"/>
      <c r="I140" s="11"/>
      <c r="J140" s="11"/>
      <c r="K140" s="12"/>
      <c r="L140" s="9"/>
      <c r="M140" s="9"/>
      <c r="N140" s="27"/>
    </row>
    <row r="141" spans="1:14" x14ac:dyDescent="0.3">
      <c r="A141" s="9"/>
      <c r="B141" s="9"/>
      <c r="C141" s="9"/>
      <c r="D141" s="9"/>
      <c r="E141" s="10"/>
      <c r="F141" s="9"/>
      <c r="G141" s="9"/>
      <c r="H141" s="9"/>
      <c r="I141" s="11"/>
      <c r="J141" s="11"/>
      <c r="K141" s="12"/>
      <c r="L141" s="9"/>
      <c r="M141" s="9"/>
      <c r="N141" s="27"/>
    </row>
    <row r="142" spans="1:14" x14ac:dyDescent="0.3">
      <c r="A142" s="9"/>
      <c r="B142" s="9"/>
      <c r="C142" s="9"/>
      <c r="D142" s="9"/>
      <c r="E142" s="10"/>
      <c r="F142" s="9"/>
      <c r="G142" s="9"/>
      <c r="H142" s="9"/>
      <c r="I142" s="11"/>
      <c r="J142" s="11"/>
      <c r="K142" s="12"/>
      <c r="L142" s="9"/>
      <c r="M142" s="9"/>
      <c r="N142" s="27"/>
    </row>
    <row r="143" spans="1:14" x14ac:dyDescent="0.3">
      <c r="A143" s="9"/>
      <c r="B143" s="9"/>
      <c r="C143" s="9"/>
      <c r="D143" s="9"/>
      <c r="E143" s="10"/>
      <c r="F143" s="9"/>
      <c r="G143" s="9"/>
      <c r="H143" s="9"/>
      <c r="I143" s="11"/>
      <c r="J143" s="11"/>
      <c r="K143" s="12"/>
      <c r="L143" s="9"/>
      <c r="M143" s="9"/>
      <c r="N143" s="27"/>
    </row>
    <row r="144" spans="1:14" x14ac:dyDescent="0.3">
      <c r="A144" s="9"/>
      <c r="B144" s="9"/>
      <c r="C144" s="9"/>
      <c r="D144" s="9"/>
      <c r="E144" s="10"/>
      <c r="F144" s="9"/>
      <c r="G144" s="9"/>
      <c r="H144" s="9"/>
      <c r="I144" s="11"/>
      <c r="J144" s="11"/>
      <c r="K144" s="12"/>
      <c r="L144" s="9"/>
      <c r="M144" s="9"/>
      <c r="N144" s="27"/>
    </row>
    <row r="145" spans="1:14" x14ac:dyDescent="0.3">
      <c r="A145" s="9"/>
      <c r="B145" s="9"/>
      <c r="C145" s="9"/>
      <c r="D145" s="9"/>
      <c r="E145" s="10"/>
      <c r="F145" s="9"/>
      <c r="G145" s="9"/>
      <c r="H145" s="9"/>
      <c r="I145" s="11"/>
      <c r="J145" s="11"/>
      <c r="K145" s="12"/>
      <c r="L145" s="9"/>
      <c r="M145" s="9"/>
      <c r="N145" s="27"/>
    </row>
    <row r="146" spans="1:14" x14ac:dyDescent="0.3">
      <c r="A146" s="9"/>
      <c r="B146" s="9"/>
      <c r="C146" s="9"/>
      <c r="D146" s="9"/>
      <c r="E146" s="10"/>
      <c r="F146" s="9"/>
      <c r="G146" s="9"/>
      <c r="H146" s="9"/>
      <c r="I146" s="11"/>
      <c r="J146" s="11"/>
      <c r="K146" s="12"/>
      <c r="L146" s="9"/>
      <c r="M146" s="9"/>
      <c r="N146" s="27"/>
    </row>
    <row r="147" spans="1:14" x14ac:dyDescent="0.3">
      <c r="A147" s="9"/>
      <c r="B147" s="9"/>
      <c r="C147" s="9"/>
      <c r="D147" s="9"/>
      <c r="E147" s="10"/>
      <c r="F147" s="9"/>
      <c r="G147" s="9"/>
      <c r="H147" s="9"/>
      <c r="I147" s="11"/>
      <c r="J147" s="11"/>
      <c r="K147" s="12"/>
      <c r="L147" s="9"/>
      <c r="M147" s="9"/>
      <c r="N147" s="27"/>
    </row>
    <row r="148" spans="1:14" x14ac:dyDescent="0.3">
      <c r="A148" s="9"/>
      <c r="B148" s="9"/>
      <c r="C148" s="9"/>
      <c r="D148" s="9"/>
      <c r="E148" s="10"/>
      <c r="F148" s="9"/>
      <c r="G148" s="9"/>
      <c r="H148" s="9"/>
      <c r="I148" s="11"/>
      <c r="J148" s="11"/>
      <c r="K148" s="12"/>
      <c r="L148" s="9"/>
      <c r="M148" s="9"/>
      <c r="N148" s="27"/>
    </row>
    <row r="149" spans="1:14" x14ac:dyDescent="0.3">
      <c r="A149" s="9"/>
      <c r="B149" s="9"/>
      <c r="C149" s="9"/>
      <c r="D149" s="9"/>
      <c r="E149" s="10"/>
      <c r="F149" s="9"/>
      <c r="G149" s="9"/>
      <c r="H149" s="9"/>
      <c r="I149" s="11"/>
      <c r="J149" s="11"/>
      <c r="K149" s="12"/>
      <c r="L149" s="9"/>
      <c r="M149" s="9"/>
      <c r="N149" s="27"/>
    </row>
    <row r="150" spans="1:14" x14ac:dyDescent="0.3">
      <c r="A150" s="9"/>
      <c r="B150" s="9"/>
      <c r="C150" s="9"/>
      <c r="D150" s="9"/>
      <c r="E150" s="10"/>
      <c r="F150" s="9"/>
      <c r="G150" s="9"/>
      <c r="H150" s="9"/>
      <c r="I150" s="11"/>
      <c r="J150" s="11"/>
      <c r="K150" s="12"/>
      <c r="L150" s="9"/>
      <c r="M150" s="9"/>
      <c r="N150" s="27"/>
    </row>
    <row r="151" spans="1:14" x14ac:dyDescent="0.3">
      <c r="A151" s="9"/>
      <c r="B151" s="9"/>
      <c r="C151" s="9"/>
      <c r="D151" s="9"/>
      <c r="E151" s="10"/>
      <c r="F151" s="9"/>
      <c r="G151" s="9"/>
      <c r="H151" s="9"/>
      <c r="I151" s="11"/>
      <c r="J151" s="11"/>
      <c r="K151" s="12"/>
      <c r="L151" s="9"/>
      <c r="M151" s="9"/>
      <c r="N151" s="27"/>
    </row>
    <row r="152" spans="1:14" x14ac:dyDescent="0.3">
      <c r="A152" s="9"/>
      <c r="B152" s="9"/>
      <c r="C152" s="9"/>
      <c r="D152" s="9"/>
      <c r="E152" s="10"/>
      <c r="F152" s="9"/>
      <c r="G152" s="9"/>
      <c r="H152" s="9"/>
      <c r="I152" s="11"/>
      <c r="J152" s="11"/>
      <c r="K152" s="12"/>
      <c r="L152" s="9"/>
      <c r="M152" s="9"/>
      <c r="N152" s="27"/>
    </row>
    <row r="153" spans="1:14" x14ac:dyDescent="0.3">
      <c r="A153" s="9"/>
      <c r="B153" s="9"/>
      <c r="C153" s="9"/>
      <c r="D153" s="9"/>
      <c r="E153" s="10"/>
      <c r="F153" s="9"/>
      <c r="G153" s="9"/>
      <c r="H153" s="9"/>
      <c r="I153" s="11"/>
      <c r="J153" s="11"/>
      <c r="K153" s="12"/>
      <c r="L153" s="9"/>
      <c r="M153" s="9"/>
      <c r="N153" s="27"/>
    </row>
    <row r="154" spans="1:14" x14ac:dyDescent="0.3">
      <c r="A154" s="9"/>
      <c r="B154" s="9"/>
      <c r="C154" s="9"/>
      <c r="D154" s="9"/>
      <c r="E154" s="10"/>
      <c r="F154" s="9"/>
      <c r="G154" s="9"/>
      <c r="H154" s="9"/>
      <c r="I154" s="11"/>
      <c r="J154" s="11"/>
      <c r="K154" s="12"/>
      <c r="L154" s="9"/>
      <c r="M154" s="9"/>
      <c r="N154" s="27"/>
    </row>
    <row r="155" spans="1:14" x14ac:dyDescent="0.3">
      <c r="A155" s="9"/>
      <c r="B155" s="9"/>
      <c r="C155" s="9"/>
      <c r="D155" s="9"/>
      <c r="E155" s="10"/>
      <c r="F155" s="9"/>
      <c r="G155" s="9"/>
      <c r="H155" s="9"/>
      <c r="I155" s="11"/>
      <c r="J155" s="11"/>
      <c r="K155" s="12"/>
      <c r="L155" s="9"/>
      <c r="M155" s="9"/>
      <c r="N155" s="27"/>
    </row>
    <row r="156" spans="1:14" x14ac:dyDescent="0.3">
      <c r="A156" s="9"/>
      <c r="B156" s="9"/>
      <c r="C156" s="9"/>
      <c r="D156" s="9"/>
      <c r="E156" s="10"/>
      <c r="F156" s="9"/>
      <c r="G156" s="9"/>
      <c r="H156" s="9"/>
      <c r="I156" s="11"/>
      <c r="J156" s="11"/>
      <c r="K156" s="12"/>
      <c r="L156" s="9"/>
      <c r="M156" s="9"/>
      <c r="N156" s="27"/>
    </row>
    <row r="157" spans="1:14" x14ac:dyDescent="0.3">
      <c r="A157" s="9"/>
      <c r="B157" s="9"/>
      <c r="C157" s="9"/>
      <c r="D157" s="9"/>
      <c r="E157" s="10"/>
      <c r="F157" s="9"/>
      <c r="G157" s="9"/>
      <c r="H157" s="9"/>
      <c r="I157" s="11"/>
      <c r="J157" s="11"/>
      <c r="K157" s="12"/>
      <c r="L157" s="9"/>
      <c r="M157" s="9"/>
      <c r="N157" s="27"/>
    </row>
    <row r="158" spans="1:14" x14ac:dyDescent="0.3">
      <c r="A158" s="9"/>
      <c r="B158" s="9"/>
      <c r="C158" s="9"/>
      <c r="D158" s="9"/>
      <c r="E158" s="10"/>
      <c r="F158" s="9"/>
      <c r="G158" s="9"/>
      <c r="H158" s="9"/>
      <c r="I158" s="11"/>
      <c r="J158" s="11"/>
      <c r="K158" s="12"/>
      <c r="L158" s="9"/>
      <c r="M158" s="9"/>
      <c r="N158" s="27"/>
    </row>
    <row r="159" spans="1:14" x14ac:dyDescent="0.3">
      <c r="A159" s="9"/>
      <c r="B159" s="9"/>
      <c r="C159" s="9"/>
      <c r="D159" s="9"/>
      <c r="E159" s="10"/>
      <c r="F159" s="9"/>
      <c r="G159" s="9"/>
      <c r="H159" s="9"/>
      <c r="I159" s="11"/>
      <c r="J159" s="11"/>
      <c r="K159" s="12"/>
      <c r="L159" s="9"/>
      <c r="M159" s="9"/>
      <c r="N159" s="27"/>
    </row>
    <row r="160" spans="1:14" x14ac:dyDescent="0.3">
      <c r="A160" s="9"/>
      <c r="B160" s="9"/>
      <c r="C160" s="9"/>
      <c r="D160" s="9"/>
      <c r="E160" s="10"/>
      <c r="F160" s="9"/>
      <c r="G160" s="9"/>
      <c r="H160" s="9"/>
      <c r="I160" s="11"/>
      <c r="J160" s="11"/>
      <c r="K160" s="12"/>
      <c r="L160" s="9"/>
      <c r="M160" s="9"/>
      <c r="N160" s="27"/>
    </row>
    <row r="161" spans="1:14" x14ac:dyDescent="0.3">
      <c r="A161" s="9"/>
      <c r="B161" s="9"/>
      <c r="C161" s="9"/>
      <c r="D161" s="9"/>
      <c r="E161" s="10"/>
      <c r="F161" s="9"/>
      <c r="G161" s="9"/>
      <c r="H161" s="9"/>
      <c r="I161" s="11"/>
      <c r="J161" s="11"/>
      <c r="K161" s="12"/>
      <c r="L161" s="9"/>
      <c r="M161" s="9"/>
      <c r="N161" s="27"/>
    </row>
    <row r="162" spans="1:14" x14ac:dyDescent="0.3">
      <c r="A162" s="9"/>
      <c r="B162" s="9"/>
      <c r="C162" s="9"/>
      <c r="D162" s="9"/>
      <c r="E162" s="10"/>
      <c r="F162" s="9"/>
      <c r="G162" s="9"/>
      <c r="H162" s="9"/>
      <c r="I162" s="11"/>
      <c r="J162" s="11"/>
      <c r="K162" s="12"/>
      <c r="L162" s="9"/>
      <c r="M162" s="9"/>
      <c r="N162" s="27"/>
    </row>
    <row r="163" spans="1:14" x14ac:dyDescent="0.3">
      <c r="A163" s="9"/>
      <c r="B163" s="9"/>
      <c r="C163" s="9"/>
      <c r="D163" s="9"/>
      <c r="E163" s="10"/>
      <c r="F163" s="9"/>
      <c r="G163" s="9"/>
      <c r="H163" s="9"/>
      <c r="I163" s="11"/>
      <c r="J163" s="11"/>
      <c r="K163" s="12"/>
      <c r="L163" s="9"/>
      <c r="M163" s="9"/>
      <c r="N163" s="27"/>
    </row>
    <row r="164" spans="1:14" x14ac:dyDescent="0.3">
      <c r="A164" s="9"/>
      <c r="B164" s="9"/>
      <c r="C164" s="9"/>
      <c r="D164" s="9"/>
      <c r="E164" s="10"/>
      <c r="F164" s="9"/>
      <c r="G164" s="9"/>
      <c r="H164" s="9"/>
      <c r="I164" s="11"/>
      <c r="J164" s="11"/>
      <c r="K164" s="12"/>
      <c r="L164" s="9"/>
      <c r="M164" s="9"/>
      <c r="N164" s="27"/>
    </row>
    <row r="165" spans="1:14" x14ac:dyDescent="0.3">
      <c r="A165" s="9"/>
      <c r="B165" s="9"/>
      <c r="C165" s="9"/>
      <c r="D165" s="9"/>
      <c r="E165" s="10"/>
      <c r="F165" s="9"/>
      <c r="G165" s="9"/>
      <c r="H165" s="9"/>
      <c r="I165" s="11"/>
      <c r="J165" s="11"/>
      <c r="K165" s="12"/>
      <c r="L165" s="9"/>
      <c r="M165" s="9"/>
      <c r="N165" s="27"/>
    </row>
    <row r="166" spans="1:14" x14ac:dyDescent="0.3">
      <c r="A166" s="9"/>
      <c r="B166" s="9"/>
      <c r="C166" s="9"/>
      <c r="D166" s="9"/>
      <c r="E166" s="10"/>
      <c r="F166" s="9"/>
      <c r="G166" s="9"/>
      <c r="H166" s="9"/>
      <c r="I166" s="11"/>
      <c r="J166" s="11"/>
      <c r="K166" s="12"/>
      <c r="L166" s="9"/>
      <c r="M166" s="9"/>
      <c r="N166" s="27"/>
    </row>
    <row r="167" spans="1:14" x14ac:dyDescent="0.3">
      <c r="A167" s="9"/>
      <c r="B167" s="9"/>
      <c r="C167" s="9"/>
      <c r="D167" s="9"/>
      <c r="E167" s="10"/>
      <c r="F167" s="9"/>
      <c r="G167" s="9"/>
      <c r="H167" s="9"/>
      <c r="I167" s="11"/>
      <c r="J167" s="11"/>
      <c r="K167" s="12"/>
      <c r="L167" s="9"/>
      <c r="M167" s="9"/>
      <c r="N167" s="27"/>
    </row>
    <row r="168" spans="1:14" x14ac:dyDescent="0.3">
      <c r="A168" s="9"/>
      <c r="B168" s="9"/>
      <c r="C168" s="9"/>
      <c r="D168" s="9"/>
      <c r="E168" s="10"/>
      <c r="F168" s="9"/>
      <c r="G168" s="9"/>
      <c r="H168" s="9"/>
      <c r="I168" s="11"/>
      <c r="J168" s="11"/>
      <c r="K168" s="12"/>
      <c r="L168" s="9"/>
      <c r="M168" s="9"/>
      <c r="N168" s="27"/>
    </row>
    <row r="169" spans="1:14" x14ac:dyDescent="0.3">
      <c r="A169" s="9"/>
      <c r="B169" s="9"/>
      <c r="C169" s="9"/>
      <c r="D169" s="9"/>
      <c r="E169" s="10"/>
      <c r="F169" s="9"/>
      <c r="G169" s="9"/>
      <c r="H169" s="9"/>
      <c r="I169" s="11"/>
      <c r="J169" s="11"/>
      <c r="K169" s="12"/>
      <c r="L169" s="9"/>
      <c r="M169" s="9"/>
      <c r="N169" s="27"/>
    </row>
    <row r="170" spans="1:14" x14ac:dyDescent="0.3">
      <c r="A170" s="9"/>
      <c r="B170" s="9"/>
      <c r="C170" s="9"/>
      <c r="D170" s="9"/>
      <c r="E170" s="10"/>
      <c r="F170" s="9"/>
      <c r="G170" s="9"/>
      <c r="H170" s="9"/>
      <c r="I170" s="11"/>
      <c r="J170" s="11"/>
      <c r="K170" s="12"/>
      <c r="L170" s="9"/>
      <c r="M170" s="9"/>
      <c r="N170" s="27"/>
    </row>
    <row r="171" spans="1:14" x14ac:dyDescent="0.3">
      <c r="A171" s="9"/>
      <c r="B171" s="9"/>
      <c r="C171" s="9"/>
      <c r="D171" s="9"/>
      <c r="E171" s="10"/>
      <c r="F171" s="9"/>
      <c r="G171" s="9"/>
      <c r="H171" s="9"/>
      <c r="I171" s="11"/>
      <c r="J171" s="11"/>
      <c r="K171" s="12"/>
      <c r="L171" s="9"/>
      <c r="M171" s="9"/>
      <c r="N171" s="27"/>
    </row>
    <row r="172" spans="1:14" x14ac:dyDescent="0.3">
      <c r="A172" s="9"/>
      <c r="B172" s="9"/>
      <c r="C172" s="9"/>
      <c r="D172" s="9"/>
      <c r="E172" s="10"/>
      <c r="F172" s="9"/>
      <c r="G172" s="9"/>
      <c r="H172" s="9"/>
      <c r="I172" s="11"/>
      <c r="J172" s="11"/>
      <c r="K172" s="12"/>
      <c r="L172" s="9"/>
      <c r="M172" s="9"/>
      <c r="N172" s="27"/>
    </row>
    <row r="173" spans="1:14" x14ac:dyDescent="0.3">
      <c r="A173" s="9"/>
      <c r="B173" s="9"/>
      <c r="C173" s="9"/>
      <c r="D173" s="9"/>
      <c r="E173" s="10"/>
      <c r="F173" s="9"/>
      <c r="G173" s="9"/>
      <c r="H173" s="9"/>
      <c r="I173" s="11"/>
      <c r="J173" s="11"/>
      <c r="K173" s="12"/>
      <c r="L173" s="9"/>
      <c r="M173" s="9"/>
      <c r="N173" s="27"/>
    </row>
    <row r="174" spans="1:14" x14ac:dyDescent="0.3">
      <c r="A174" s="9"/>
      <c r="B174" s="9"/>
      <c r="C174" s="9"/>
      <c r="D174" s="9"/>
      <c r="E174" s="10"/>
      <c r="F174" s="9"/>
      <c r="G174" s="9"/>
      <c r="H174" s="9"/>
      <c r="I174" s="11"/>
      <c r="J174" s="11"/>
      <c r="K174" s="12"/>
      <c r="L174" s="9"/>
      <c r="M174" s="9"/>
      <c r="N174" s="27"/>
    </row>
    <row r="175" spans="1:14" x14ac:dyDescent="0.3">
      <c r="A175" s="9"/>
      <c r="B175" s="9"/>
      <c r="C175" s="9"/>
      <c r="D175" s="9"/>
      <c r="E175" s="10"/>
      <c r="F175" s="9"/>
      <c r="G175" s="9"/>
      <c r="H175" s="9"/>
      <c r="I175" s="11"/>
      <c r="J175" s="11"/>
      <c r="K175" s="12"/>
      <c r="L175" s="9"/>
      <c r="M175" s="9"/>
      <c r="N175" s="27"/>
    </row>
    <row r="176" spans="1:14" x14ac:dyDescent="0.3">
      <c r="A176" s="9"/>
      <c r="B176" s="9"/>
      <c r="C176" s="9"/>
      <c r="D176" s="9"/>
      <c r="E176" s="10"/>
      <c r="F176" s="9"/>
      <c r="G176" s="9"/>
      <c r="H176" s="9"/>
      <c r="I176" s="11"/>
      <c r="J176" s="11"/>
      <c r="K176" s="12"/>
      <c r="L176" s="9"/>
      <c r="M176" s="9"/>
      <c r="N176" s="27"/>
    </row>
    <row r="177" spans="1:14" x14ac:dyDescent="0.3">
      <c r="A177" s="9"/>
      <c r="B177" s="9"/>
      <c r="C177" s="9"/>
      <c r="D177" s="9"/>
      <c r="E177" s="10"/>
      <c r="F177" s="9"/>
      <c r="G177" s="9"/>
      <c r="H177" s="9"/>
      <c r="I177" s="11"/>
      <c r="J177" s="11"/>
      <c r="K177" s="12"/>
      <c r="L177" s="9"/>
      <c r="M177" s="9"/>
      <c r="N177" s="27"/>
    </row>
    <row r="178" spans="1:14" x14ac:dyDescent="0.3">
      <c r="A178" s="9"/>
      <c r="B178" s="9"/>
      <c r="C178" s="9"/>
      <c r="D178" s="9"/>
      <c r="E178" s="10"/>
      <c r="F178" s="9"/>
      <c r="G178" s="9"/>
      <c r="H178" s="9"/>
      <c r="I178" s="11"/>
      <c r="J178" s="11"/>
      <c r="K178" s="12"/>
      <c r="L178" s="9"/>
      <c r="M178" s="9"/>
      <c r="N178" s="27"/>
    </row>
    <row r="179" spans="1:14" x14ac:dyDescent="0.3">
      <c r="A179" s="9"/>
      <c r="B179" s="9"/>
      <c r="C179" s="9"/>
      <c r="D179" s="9"/>
      <c r="E179" s="10"/>
      <c r="F179" s="9"/>
      <c r="G179" s="9"/>
      <c r="H179" s="9"/>
      <c r="I179" s="11"/>
      <c r="J179" s="11"/>
      <c r="K179" s="12"/>
      <c r="L179" s="9"/>
      <c r="M179" s="9"/>
      <c r="N179" s="27"/>
    </row>
    <row r="180" spans="1:14" x14ac:dyDescent="0.3">
      <c r="A180" s="9"/>
      <c r="B180" s="9"/>
      <c r="C180" s="9"/>
      <c r="D180" s="9"/>
      <c r="E180" s="10"/>
      <c r="F180" s="9"/>
      <c r="G180" s="9"/>
      <c r="H180" s="9"/>
      <c r="I180" s="11"/>
      <c r="J180" s="11"/>
      <c r="K180" s="12"/>
      <c r="L180" s="9"/>
      <c r="M180" s="9"/>
      <c r="N180" s="27"/>
    </row>
    <row r="181" spans="1:14" x14ac:dyDescent="0.3">
      <c r="A181" s="9"/>
      <c r="B181" s="9"/>
      <c r="C181" s="9"/>
      <c r="D181" s="9"/>
      <c r="E181" s="10"/>
      <c r="F181" s="9"/>
      <c r="G181" s="9"/>
      <c r="H181" s="9"/>
      <c r="I181" s="11"/>
      <c r="J181" s="11"/>
      <c r="K181" s="12"/>
      <c r="L181" s="9"/>
      <c r="M181" s="9"/>
      <c r="N181" s="27"/>
    </row>
    <row r="182" spans="1:14" x14ac:dyDescent="0.3">
      <c r="A182" s="9"/>
      <c r="B182" s="9"/>
      <c r="C182" s="9"/>
      <c r="D182" s="9"/>
      <c r="E182" s="10"/>
      <c r="F182" s="9"/>
      <c r="G182" s="9"/>
      <c r="H182" s="9"/>
      <c r="I182" s="11"/>
      <c r="J182" s="11"/>
      <c r="K182" s="12"/>
      <c r="L182" s="9"/>
      <c r="M182" s="9"/>
      <c r="N182" s="27"/>
    </row>
    <row r="183" spans="1:14" x14ac:dyDescent="0.3">
      <c r="A183" s="9"/>
      <c r="B183" s="9"/>
      <c r="C183" s="9"/>
      <c r="D183" s="9"/>
      <c r="E183" s="10"/>
      <c r="F183" s="9"/>
      <c r="G183" s="9"/>
      <c r="H183" s="9"/>
      <c r="I183" s="11"/>
      <c r="J183" s="11"/>
      <c r="K183" s="12"/>
      <c r="L183" s="9"/>
      <c r="M183" s="9"/>
      <c r="N183" s="27"/>
    </row>
    <row r="184" spans="1:14" x14ac:dyDescent="0.3">
      <c r="A184" s="9"/>
      <c r="B184" s="9"/>
      <c r="C184" s="9"/>
      <c r="D184" s="9"/>
      <c r="E184" s="10"/>
      <c r="F184" s="9"/>
      <c r="G184" s="9"/>
      <c r="H184" s="9"/>
      <c r="I184" s="11"/>
      <c r="J184" s="11"/>
      <c r="K184" s="12"/>
      <c r="L184" s="9"/>
      <c r="M184" s="9"/>
      <c r="N184" s="27"/>
    </row>
    <row r="185" spans="1:14" x14ac:dyDescent="0.3">
      <c r="A185" s="9"/>
      <c r="B185" s="9"/>
      <c r="C185" s="9"/>
      <c r="D185" s="9"/>
      <c r="E185" s="10"/>
      <c r="F185" s="9"/>
      <c r="G185" s="9"/>
      <c r="H185" s="9"/>
      <c r="I185" s="11"/>
      <c r="J185" s="11"/>
      <c r="K185" s="12"/>
      <c r="L185" s="9"/>
      <c r="M185" s="9"/>
      <c r="N185" s="27"/>
    </row>
    <row r="186" spans="1:14" x14ac:dyDescent="0.3">
      <c r="A186" s="9"/>
      <c r="B186" s="9"/>
      <c r="C186" s="9"/>
      <c r="D186" s="9"/>
      <c r="E186" s="10"/>
      <c r="F186" s="9"/>
      <c r="G186" s="9"/>
      <c r="H186" s="9"/>
      <c r="I186" s="11"/>
      <c r="J186" s="11"/>
      <c r="K186" s="12"/>
      <c r="L186" s="9"/>
      <c r="M186" s="9"/>
      <c r="N186" s="27"/>
    </row>
    <row r="187" spans="1:14" x14ac:dyDescent="0.3">
      <c r="A187" s="9"/>
      <c r="B187" s="9"/>
      <c r="C187" s="9"/>
      <c r="D187" s="9"/>
      <c r="E187" s="10"/>
      <c r="F187" s="9"/>
      <c r="G187" s="9"/>
      <c r="H187" s="9"/>
      <c r="I187" s="11"/>
      <c r="J187" s="11"/>
      <c r="K187" s="12"/>
      <c r="L187" s="9"/>
      <c r="M187" s="9"/>
      <c r="N187" s="27"/>
    </row>
    <row r="188" spans="1:14" x14ac:dyDescent="0.3">
      <c r="A188" s="9"/>
      <c r="B188" s="9"/>
      <c r="C188" s="9"/>
      <c r="D188" s="9"/>
      <c r="E188" s="10"/>
      <c r="F188" s="9"/>
      <c r="G188" s="9"/>
      <c r="H188" s="9"/>
      <c r="I188" s="11"/>
      <c r="J188" s="11"/>
      <c r="K188" s="12"/>
      <c r="L188" s="9"/>
      <c r="M188" s="9"/>
      <c r="N188" s="27"/>
    </row>
    <row r="189" spans="1:14" x14ac:dyDescent="0.3">
      <c r="A189" s="9"/>
      <c r="B189" s="9"/>
      <c r="C189" s="9"/>
      <c r="D189" s="9"/>
      <c r="E189" s="10"/>
      <c r="F189" s="9"/>
      <c r="G189" s="9"/>
      <c r="H189" s="9"/>
      <c r="I189" s="11"/>
      <c r="J189" s="11"/>
      <c r="K189" s="12"/>
      <c r="L189" s="9"/>
      <c r="M189" s="9"/>
      <c r="N189" s="27"/>
    </row>
    <row r="190" spans="1:14" x14ac:dyDescent="0.3">
      <c r="A190" s="9"/>
      <c r="B190" s="9"/>
      <c r="C190" s="9"/>
      <c r="D190" s="9"/>
      <c r="E190" s="10"/>
      <c r="F190" s="9"/>
      <c r="G190" s="9"/>
      <c r="H190" s="9"/>
      <c r="I190" s="11"/>
      <c r="J190" s="11"/>
      <c r="K190" s="12"/>
      <c r="L190" s="9"/>
      <c r="M190" s="9"/>
      <c r="N190" s="27"/>
    </row>
    <row r="191" spans="1:14" x14ac:dyDescent="0.3">
      <c r="A191" s="9"/>
      <c r="B191" s="9"/>
      <c r="C191" s="9"/>
      <c r="D191" s="9"/>
      <c r="E191" s="10"/>
      <c r="F191" s="9"/>
      <c r="G191" s="9"/>
      <c r="H191" s="9"/>
      <c r="I191" s="11"/>
      <c r="J191" s="11"/>
      <c r="K191" s="12"/>
      <c r="L191" s="9"/>
      <c r="M191" s="9"/>
      <c r="N191" s="27"/>
    </row>
    <row r="192" spans="1:14" x14ac:dyDescent="0.3">
      <c r="A192" s="9"/>
      <c r="B192" s="9"/>
      <c r="C192" s="9"/>
      <c r="D192" s="9"/>
      <c r="E192" s="10"/>
      <c r="F192" s="9"/>
      <c r="G192" s="9"/>
      <c r="H192" s="9"/>
      <c r="I192" s="11"/>
      <c r="J192" s="11"/>
      <c r="K192" s="12"/>
      <c r="L192" s="9"/>
      <c r="M192" s="9"/>
      <c r="N192" s="27"/>
    </row>
    <row r="193" spans="1:14" x14ac:dyDescent="0.3">
      <c r="A193" s="9"/>
      <c r="B193" s="9"/>
      <c r="C193" s="9"/>
      <c r="D193" s="9"/>
      <c r="E193" s="10"/>
      <c r="F193" s="9"/>
      <c r="G193" s="9"/>
      <c r="H193" s="9"/>
      <c r="I193" s="11"/>
      <c r="J193" s="11"/>
      <c r="K193" s="12"/>
      <c r="L193" s="9"/>
      <c r="M193" s="9"/>
      <c r="N193" s="27"/>
    </row>
    <row r="194" spans="1:14" x14ac:dyDescent="0.3">
      <c r="A194" s="9"/>
      <c r="B194" s="9"/>
      <c r="C194" s="9"/>
      <c r="D194" s="9"/>
      <c r="E194" s="10"/>
      <c r="F194" s="9"/>
      <c r="G194" s="9"/>
      <c r="H194" s="9"/>
      <c r="I194" s="11"/>
      <c r="J194" s="11"/>
      <c r="K194" s="12"/>
      <c r="L194" s="9"/>
      <c r="M194" s="9"/>
      <c r="N194" s="27"/>
    </row>
    <row r="195" spans="1:14" x14ac:dyDescent="0.3">
      <c r="A195" s="9"/>
      <c r="B195" s="9"/>
      <c r="C195" s="9"/>
      <c r="D195" s="9"/>
      <c r="E195" s="10"/>
      <c r="F195" s="9"/>
      <c r="G195" s="9"/>
      <c r="H195" s="9"/>
      <c r="I195" s="11"/>
      <c r="J195" s="11"/>
      <c r="K195" s="12"/>
      <c r="L195" s="9"/>
      <c r="M195" s="9"/>
      <c r="N195" s="27"/>
    </row>
    <row r="196" spans="1:14" x14ac:dyDescent="0.3">
      <c r="A196" s="9"/>
      <c r="B196" s="9"/>
      <c r="C196" s="9"/>
      <c r="D196" s="9"/>
      <c r="E196" s="10"/>
      <c r="F196" s="9"/>
      <c r="G196" s="9"/>
      <c r="H196" s="9"/>
      <c r="I196" s="11"/>
      <c r="J196" s="11"/>
      <c r="K196" s="12"/>
      <c r="L196" s="9"/>
      <c r="M196" s="9"/>
      <c r="N196" s="27"/>
    </row>
    <row r="197" spans="1:14" x14ac:dyDescent="0.3">
      <c r="A197" s="9"/>
      <c r="B197" s="9"/>
      <c r="C197" s="9"/>
      <c r="D197" s="9"/>
      <c r="E197" s="10"/>
      <c r="F197" s="9"/>
      <c r="G197" s="9"/>
      <c r="H197" s="9"/>
      <c r="I197" s="11"/>
      <c r="J197" s="11"/>
      <c r="K197" s="12"/>
      <c r="L197" s="9"/>
      <c r="M197" s="9"/>
      <c r="N197" s="27"/>
    </row>
    <row r="198" spans="1:14" x14ac:dyDescent="0.3">
      <c r="A198" s="9"/>
      <c r="B198" s="9"/>
      <c r="C198" s="9"/>
      <c r="D198" s="9"/>
      <c r="E198" s="10"/>
      <c r="F198" s="9"/>
      <c r="G198" s="9"/>
      <c r="H198" s="9"/>
      <c r="I198" s="11"/>
      <c r="J198" s="11"/>
      <c r="K198" s="12"/>
      <c r="L198" s="9"/>
      <c r="M198" s="9"/>
      <c r="N198" s="27"/>
    </row>
    <row r="199" spans="1:14" x14ac:dyDescent="0.3">
      <c r="A199" s="9"/>
      <c r="B199" s="9"/>
      <c r="C199" s="9"/>
      <c r="D199" s="9"/>
      <c r="E199" s="10"/>
      <c r="F199" s="9"/>
      <c r="G199" s="9"/>
      <c r="H199" s="9"/>
      <c r="I199" s="11"/>
      <c r="J199" s="11"/>
      <c r="K199" s="12"/>
      <c r="L199" s="9"/>
      <c r="M199" s="9"/>
      <c r="N199" s="27"/>
    </row>
    <row r="200" spans="1:14" x14ac:dyDescent="0.3">
      <c r="A200" s="9"/>
      <c r="B200" s="9"/>
      <c r="C200" s="9"/>
      <c r="D200" s="9"/>
      <c r="E200" s="10"/>
      <c r="F200" s="9"/>
      <c r="G200" s="9"/>
      <c r="H200" s="9"/>
      <c r="I200" s="11"/>
      <c r="J200" s="11"/>
      <c r="K200" s="12"/>
      <c r="L200" s="9"/>
      <c r="M200" s="9"/>
      <c r="N200" s="27"/>
    </row>
    <row r="201" spans="1:14" x14ac:dyDescent="0.3">
      <c r="A201" s="9"/>
      <c r="B201" s="9"/>
      <c r="C201" s="9"/>
      <c r="D201" s="9"/>
      <c r="E201" s="10"/>
      <c r="F201" s="9"/>
      <c r="G201" s="9"/>
      <c r="H201" s="9"/>
      <c r="I201" s="11"/>
      <c r="J201" s="11"/>
      <c r="K201" s="12"/>
      <c r="L201" s="9"/>
      <c r="M201" s="9"/>
      <c r="N201" s="27"/>
    </row>
    <row r="202" spans="1:14" x14ac:dyDescent="0.3">
      <c r="A202" s="9"/>
      <c r="B202" s="9"/>
      <c r="C202" s="9"/>
      <c r="D202" s="9"/>
      <c r="E202" s="10"/>
      <c r="F202" s="9"/>
      <c r="G202" s="9"/>
      <c r="H202" s="9"/>
      <c r="I202" s="11"/>
      <c r="J202" s="11"/>
      <c r="K202" s="12"/>
      <c r="L202" s="9"/>
      <c r="M202" s="9"/>
      <c r="N202" s="27"/>
    </row>
    <row r="203" spans="1:14" x14ac:dyDescent="0.3">
      <c r="A203" s="9"/>
      <c r="B203" s="9"/>
      <c r="C203" s="9"/>
      <c r="D203" s="9"/>
      <c r="E203" s="10"/>
      <c r="F203" s="9"/>
      <c r="G203" s="9"/>
      <c r="H203" s="9"/>
      <c r="I203" s="11"/>
      <c r="J203" s="11"/>
      <c r="K203" s="12"/>
      <c r="L203" s="9"/>
      <c r="M203" s="9"/>
      <c r="N203" s="27"/>
    </row>
    <row r="204" spans="1:14" x14ac:dyDescent="0.3">
      <c r="A204" s="9"/>
      <c r="B204" s="9"/>
      <c r="C204" s="9"/>
      <c r="D204" s="9"/>
      <c r="E204" s="10"/>
      <c r="F204" s="9"/>
      <c r="G204" s="9"/>
      <c r="H204" s="9"/>
      <c r="I204" s="11"/>
      <c r="J204" s="11"/>
      <c r="K204" s="12"/>
      <c r="L204" s="9"/>
      <c r="M204" s="9"/>
      <c r="N204" s="27"/>
    </row>
    <row r="205" spans="1:14" x14ac:dyDescent="0.3">
      <c r="A205" s="9"/>
      <c r="B205" s="9"/>
      <c r="C205" s="9"/>
      <c r="D205" s="9"/>
      <c r="E205" s="10"/>
      <c r="F205" s="9"/>
      <c r="G205" s="9"/>
      <c r="H205" s="9"/>
      <c r="I205" s="11"/>
      <c r="J205" s="11"/>
      <c r="K205" s="12"/>
      <c r="L205" s="9"/>
      <c r="M205" s="9"/>
      <c r="N205" s="27"/>
    </row>
    <row r="206" spans="1:14" x14ac:dyDescent="0.3">
      <c r="A206" s="9"/>
      <c r="B206" s="9"/>
      <c r="C206" s="9"/>
      <c r="D206" s="9"/>
      <c r="E206" s="10"/>
      <c r="F206" s="9"/>
      <c r="G206" s="9"/>
      <c r="H206" s="9"/>
      <c r="I206" s="11"/>
      <c r="J206" s="11"/>
      <c r="K206" s="12"/>
      <c r="L206" s="9"/>
      <c r="M206" s="9"/>
      <c r="N206" s="27"/>
    </row>
    <row r="207" spans="1:14" x14ac:dyDescent="0.3">
      <c r="A207" s="9"/>
      <c r="B207" s="9"/>
      <c r="C207" s="9"/>
      <c r="D207" s="9"/>
      <c r="E207" s="10"/>
      <c r="F207" s="9"/>
      <c r="G207" s="9"/>
      <c r="H207" s="9"/>
      <c r="I207" s="11"/>
      <c r="J207" s="11"/>
      <c r="K207" s="12"/>
      <c r="L207" s="9"/>
      <c r="M207" s="9"/>
      <c r="N207" s="27"/>
    </row>
    <row r="208" spans="1:14" x14ac:dyDescent="0.3">
      <c r="A208" s="9"/>
      <c r="B208" s="9"/>
      <c r="C208" s="9"/>
      <c r="D208" s="9"/>
      <c r="E208" s="10"/>
      <c r="F208" s="9"/>
      <c r="G208" s="9"/>
      <c r="H208" s="9"/>
      <c r="I208" s="11"/>
      <c r="J208" s="11"/>
      <c r="K208" s="12"/>
      <c r="L208" s="9"/>
      <c r="M208" s="9"/>
      <c r="N208" s="27" t="str">
        <f t="shared" ref="N208:N237" si="0">SUBSTITUTE(O208, "x",B208)</f>
        <v/>
      </c>
    </row>
    <row r="209" spans="1:14" x14ac:dyDescent="0.3">
      <c r="A209" s="9"/>
      <c r="B209" s="9"/>
      <c r="C209" s="9"/>
      <c r="D209" s="9"/>
      <c r="E209" s="10"/>
      <c r="F209" s="9"/>
      <c r="G209" s="9"/>
      <c r="H209" s="9"/>
      <c r="I209" s="11"/>
      <c r="J209" s="11"/>
      <c r="K209" s="12"/>
      <c r="L209" s="9"/>
      <c r="M209" s="9"/>
      <c r="N209" s="27" t="str">
        <f t="shared" si="0"/>
        <v/>
      </c>
    </row>
    <row r="210" spans="1:14" x14ac:dyDescent="0.3">
      <c r="A210" s="9"/>
      <c r="B210" s="9"/>
      <c r="C210" s="9"/>
      <c r="D210" s="9"/>
      <c r="E210" s="10"/>
      <c r="F210" s="9"/>
      <c r="G210" s="9"/>
      <c r="H210" s="9"/>
      <c r="I210" s="11"/>
      <c r="J210" s="11"/>
      <c r="K210" s="12"/>
      <c r="L210" s="9"/>
      <c r="M210" s="9"/>
      <c r="N210" s="27" t="str">
        <f t="shared" si="0"/>
        <v/>
      </c>
    </row>
    <row r="211" spans="1:14" x14ac:dyDescent="0.3">
      <c r="A211" s="9"/>
      <c r="B211" s="9"/>
      <c r="C211" s="9"/>
      <c r="D211" s="9"/>
      <c r="E211" s="10"/>
      <c r="F211" s="9"/>
      <c r="G211" s="9"/>
      <c r="H211" s="9"/>
      <c r="I211" s="11"/>
      <c r="J211" s="11"/>
      <c r="K211" s="12"/>
      <c r="L211" s="9"/>
      <c r="M211" s="9"/>
      <c r="N211" s="27" t="str">
        <f t="shared" si="0"/>
        <v/>
      </c>
    </row>
    <row r="212" spans="1:14" x14ac:dyDescent="0.3">
      <c r="A212" s="9"/>
      <c r="B212" s="9"/>
      <c r="C212" s="9"/>
      <c r="D212" s="9"/>
      <c r="E212" s="10"/>
      <c r="F212" s="9"/>
      <c r="G212" s="9"/>
      <c r="H212" s="9"/>
      <c r="I212" s="11"/>
      <c r="J212" s="11"/>
      <c r="K212" s="12"/>
      <c r="L212" s="9"/>
      <c r="M212" s="9"/>
      <c r="N212" s="27" t="str">
        <f t="shared" si="0"/>
        <v/>
      </c>
    </row>
    <row r="213" spans="1:14" x14ac:dyDescent="0.3">
      <c r="A213" s="9"/>
      <c r="B213" s="9"/>
      <c r="C213" s="9"/>
      <c r="D213" s="9"/>
      <c r="E213" s="10"/>
      <c r="F213" s="9"/>
      <c r="G213" s="9"/>
      <c r="H213" s="9"/>
      <c r="I213" s="11"/>
      <c r="J213" s="11"/>
      <c r="K213" s="12"/>
      <c r="L213" s="9"/>
      <c r="M213" s="9"/>
      <c r="N213" s="27" t="str">
        <f t="shared" si="0"/>
        <v/>
      </c>
    </row>
    <row r="214" spans="1:14" x14ac:dyDescent="0.3">
      <c r="A214" s="9"/>
      <c r="B214" s="9"/>
      <c r="C214" s="9"/>
      <c r="D214" s="9"/>
      <c r="E214" s="10"/>
      <c r="F214" s="9"/>
      <c r="G214" s="9"/>
      <c r="H214" s="9"/>
      <c r="I214" s="11"/>
      <c r="J214" s="11"/>
      <c r="K214" s="12"/>
      <c r="L214" s="9"/>
      <c r="M214" s="9"/>
      <c r="N214" s="27" t="str">
        <f t="shared" si="0"/>
        <v/>
      </c>
    </row>
    <row r="215" spans="1:14" x14ac:dyDescent="0.3">
      <c r="A215" s="9"/>
      <c r="B215" s="9"/>
      <c r="C215" s="9"/>
      <c r="D215" s="9"/>
      <c r="E215" s="10"/>
      <c r="F215" s="9"/>
      <c r="G215" s="9"/>
      <c r="H215" s="9"/>
      <c r="I215" s="11"/>
      <c r="J215" s="11"/>
      <c r="K215" s="12"/>
      <c r="L215" s="9"/>
      <c r="M215" s="9"/>
      <c r="N215" s="27" t="str">
        <f t="shared" si="0"/>
        <v/>
      </c>
    </row>
    <row r="216" spans="1:14" x14ac:dyDescent="0.3">
      <c r="A216" s="9"/>
      <c r="B216" s="9"/>
      <c r="C216" s="9"/>
      <c r="D216" s="9"/>
      <c r="E216" s="10"/>
      <c r="F216" s="9"/>
      <c r="G216" s="9"/>
      <c r="H216" s="9"/>
      <c r="I216" s="11"/>
      <c r="J216" s="11"/>
      <c r="K216" s="12"/>
      <c r="L216" s="9"/>
      <c r="M216" s="9"/>
      <c r="N216" s="27" t="str">
        <f t="shared" si="0"/>
        <v/>
      </c>
    </row>
    <row r="217" spans="1:14" x14ac:dyDescent="0.3">
      <c r="A217" s="9"/>
      <c r="B217" s="9"/>
      <c r="C217" s="9"/>
      <c r="D217" s="9"/>
      <c r="E217" s="10"/>
      <c r="F217" s="9"/>
      <c r="G217" s="9"/>
      <c r="H217" s="9"/>
      <c r="I217" s="11"/>
      <c r="J217" s="11"/>
      <c r="K217" s="12"/>
      <c r="L217" s="9"/>
      <c r="M217" s="9"/>
      <c r="N217" s="27" t="str">
        <f t="shared" si="0"/>
        <v/>
      </c>
    </row>
    <row r="218" spans="1:14" x14ac:dyDescent="0.3">
      <c r="A218" s="9"/>
      <c r="B218" s="9"/>
      <c r="C218" s="9"/>
      <c r="D218" s="9"/>
      <c r="E218" s="10"/>
      <c r="F218" s="9"/>
      <c r="G218" s="9"/>
      <c r="H218" s="9"/>
      <c r="I218" s="11"/>
      <c r="J218" s="11"/>
      <c r="K218" s="12"/>
      <c r="L218" s="9"/>
      <c r="M218" s="9"/>
      <c r="N218" s="27" t="str">
        <f t="shared" si="0"/>
        <v/>
      </c>
    </row>
    <row r="219" spans="1:14" x14ac:dyDescent="0.3">
      <c r="A219" s="9"/>
      <c r="B219" s="9"/>
      <c r="C219" s="9"/>
      <c r="D219" s="9"/>
      <c r="E219" s="10"/>
      <c r="F219" s="9"/>
      <c r="G219" s="9"/>
      <c r="H219" s="9"/>
      <c r="I219" s="11"/>
      <c r="J219" s="11"/>
      <c r="K219" s="12"/>
      <c r="L219" s="9"/>
      <c r="M219" s="9"/>
      <c r="N219" s="27" t="str">
        <f t="shared" si="0"/>
        <v/>
      </c>
    </row>
    <row r="220" spans="1:14" x14ac:dyDescent="0.3">
      <c r="A220" s="9"/>
      <c r="B220" s="9"/>
      <c r="C220" s="9"/>
      <c r="D220" s="9"/>
      <c r="E220" s="10"/>
      <c r="F220" s="9"/>
      <c r="G220" s="9"/>
      <c r="H220" s="9"/>
      <c r="I220" s="11"/>
      <c r="J220" s="11"/>
      <c r="K220" s="12"/>
      <c r="L220" s="9"/>
      <c r="M220" s="9"/>
      <c r="N220" s="27" t="str">
        <f t="shared" si="0"/>
        <v/>
      </c>
    </row>
    <row r="221" spans="1:14" x14ac:dyDescent="0.3">
      <c r="A221" s="9"/>
      <c r="B221" s="9"/>
      <c r="C221" s="9"/>
      <c r="D221" s="9"/>
      <c r="E221" s="10"/>
      <c r="F221" s="9"/>
      <c r="G221" s="9"/>
      <c r="H221" s="9"/>
      <c r="I221" s="11"/>
      <c r="J221" s="11"/>
      <c r="K221" s="12"/>
      <c r="L221" s="9"/>
      <c r="M221" s="9"/>
      <c r="N221" s="27" t="str">
        <f t="shared" si="0"/>
        <v/>
      </c>
    </row>
    <row r="222" spans="1:14" x14ac:dyDescent="0.3">
      <c r="A222" s="9"/>
      <c r="B222" s="9"/>
      <c r="C222" s="9"/>
      <c r="D222" s="9"/>
      <c r="E222" s="10"/>
      <c r="F222" s="9"/>
      <c r="G222" s="9"/>
      <c r="H222" s="9"/>
      <c r="I222" s="11"/>
      <c r="J222" s="11"/>
      <c r="K222" s="12"/>
      <c r="L222" s="9"/>
      <c r="M222" s="9"/>
      <c r="N222" s="27" t="str">
        <f t="shared" si="0"/>
        <v/>
      </c>
    </row>
    <row r="223" spans="1:14" x14ac:dyDescent="0.3">
      <c r="A223" s="9"/>
      <c r="B223" s="9"/>
      <c r="C223" s="9"/>
      <c r="D223" s="9"/>
      <c r="E223" s="10"/>
      <c r="F223" s="9"/>
      <c r="G223" s="9"/>
      <c r="H223" s="9"/>
      <c r="I223" s="11"/>
      <c r="J223" s="11"/>
      <c r="K223" s="12"/>
      <c r="L223" s="9"/>
      <c r="M223" s="9"/>
      <c r="N223" s="27" t="str">
        <f t="shared" si="0"/>
        <v/>
      </c>
    </row>
    <row r="224" spans="1:14" x14ac:dyDescent="0.3">
      <c r="A224" s="9"/>
      <c r="B224" s="9"/>
      <c r="C224" s="9"/>
      <c r="D224" s="9"/>
      <c r="E224" s="10"/>
      <c r="F224" s="9"/>
      <c r="G224" s="9"/>
      <c r="H224" s="9"/>
      <c r="I224" s="11"/>
      <c r="J224" s="11"/>
      <c r="K224" s="12"/>
      <c r="L224" s="9"/>
      <c r="M224" s="9"/>
      <c r="N224" s="27" t="str">
        <f t="shared" si="0"/>
        <v/>
      </c>
    </row>
    <row r="225" spans="1:14" x14ac:dyDescent="0.3">
      <c r="A225" s="9"/>
      <c r="B225" s="9"/>
      <c r="C225" s="9"/>
      <c r="D225" s="9"/>
      <c r="E225" s="10"/>
      <c r="F225" s="9"/>
      <c r="G225" s="9"/>
      <c r="H225" s="9"/>
      <c r="I225" s="11"/>
      <c r="J225" s="11"/>
      <c r="K225" s="12"/>
      <c r="L225" s="9"/>
      <c r="M225" s="9"/>
      <c r="N225" s="27" t="str">
        <f t="shared" si="0"/>
        <v/>
      </c>
    </row>
    <row r="226" spans="1:14" x14ac:dyDescent="0.3">
      <c r="A226" s="9"/>
      <c r="B226" s="9"/>
      <c r="C226" s="9"/>
      <c r="D226" s="9"/>
      <c r="E226" s="10"/>
      <c r="F226" s="9"/>
      <c r="G226" s="9"/>
      <c r="H226" s="9"/>
      <c r="I226" s="11"/>
      <c r="J226" s="1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si="0"/>
        <v/>
      </c>
    </row>
    <row r="237" spans="1:14" x14ac:dyDescent="0.3">
      <c r="A237" s="9"/>
      <c r="B237" s="9"/>
      <c r="C237" s="9"/>
      <c r="D237" s="9"/>
      <c r="E237" s="10"/>
      <c r="F237" s="9"/>
      <c r="G237" s="9"/>
      <c r="H237" s="9"/>
      <c r="I237" s="11"/>
      <c r="J237" s="11"/>
      <c r="K237" s="12"/>
      <c r="L237" s="9"/>
      <c r="M237" s="9"/>
      <c r="N237" s="27" t="str">
        <f t="shared" si="0"/>
        <v/>
      </c>
    </row>
    <row r="238" spans="1:14" x14ac:dyDescent="0.3">
      <c r="A238" s="9"/>
      <c r="B238" s="9"/>
      <c r="C238" s="9"/>
      <c r="D238" s="9"/>
      <c r="E238" s="10"/>
      <c r="F238" s="9"/>
      <c r="G238" s="9"/>
      <c r="H238" s="9"/>
      <c r="I238" s="11"/>
      <c r="J238" s="11"/>
      <c r="K238" s="12"/>
      <c r="L238" s="9"/>
      <c r="M238" s="9"/>
      <c r="N238" s="27" t="str">
        <f t="shared" ref="N238:N288" si="1">SUBSTITUTE(O238, "x",B238)</f>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7" t="str">
        <f t="shared" si="1"/>
        <v/>
      </c>
    </row>
    <row r="288" spans="1:14" x14ac:dyDescent="0.3">
      <c r="A288" s="9"/>
      <c r="B288" s="9"/>
      <c r="C288" s="9"/>
      <c r="D288" s="9"/>
      <c r="E288" s="10"/>
      <c r="F288" s="9"/>
      <c r="G288" s="9"/>
      <c r="H288" s="9"/>
      <c r="I288" s="11"/>
      <c r="J288" s="11"/>
      <c r="K288" s="12"/>
      <c r="L288" s="9"/>
      <c r="M288" s="9"/>
      <c r="N288" s="27" t="str">
        <f t="shared" si="1"/>
        <v/>
      </c>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sheetData>
  <sortState xmlns:xlrd2="http://schemas.microsoft.com/office/spreadsheetml/2017/richdata2" ref="A9:H20">
    <sortCondition ref="A9:A20"/>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54"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2026-07-27T11:25:44Z</dcterms:modified>
</cp:coreProperties>
</file>