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84ECE280-593A-4DE2-8438-C51DCA70B458}" xr6:coauthVersionLast="47" xr6:coauthVersionMax="47" xr10:uidLastSave="{00000000-0000-0000-0000-000000000000}"/>
  <bookViews>
    <workbookView xWindow="0" yWindow="0" windowWidth="23040" windowHeight="1269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a="1"/>
  <c r="N147" i="1"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47" i="6" a="1"/>
  <c r="N66" i="6" a="1"/>
  <c r="N59" i="1" a="1"/>
  <c r="N55" i="6" a="1"/>
  <c r="N33" i="1" a="1"/>
  <c r="N81" i="6" a="1"/>
  <c r="N79" i="6" a="1"/>
  <c r="N42" i="1" a="1"/>
  <c r="N18" i="1" a="1"/>
  <c r="N107" i="1" a="1"/>
  <c r="N139" i="1" a="1"/>
  <c r="N106" i="1" a="1"/>
  <c r="N90" i="1" a="1"/>
  <c r="N64" i="6" a="1"/>
  <c r="N37" i="1" a="1"/>
  <c r="N82" i="6" a="1"/>
  <c r="N31" i="6" a="1"/>
  <c r="N48" i="6" a="1"/>
  <c r="N103" i="6" a="1"/>
  <c r="N39" i="1" a="1"/>
  <c r="N14" i="6" a="1"/>
  <c r="N101" i="6" a="1"/>
  <c r="N94" i="6" a="1"/>
  <c r="N54" i="6" a="1"/>
  <c r="N68" i="1" a="1"/>
  <c r="N40" i="1" a="1"/>
  <c r="N26" i="6" a="1"/>
  <c r="N65" i="1" a="1"/>
  <c r="N80" i="6" a="1"/>
  <c r="N42" i="6" a="1"/>
  <c r="N60" i="6" a="1"/>
  <c r="N69" i="6" a="1"/>
  <c r="N17" i="6" a="1"/>
  <c r="N98" i="6" a="1"/>
  <c r="N28" i="6" a="1"/>
  <c r="N51" i="6" a="1"/>
  <c r="N102" i="6" a="1"/>
  <c r="N83" i="6" a="1"/>
  <c r="N24" i="1" a="1"/>
  <c r="N117" i="1" a="1"/>
  <c r="N43" i="6" a="1"/>
  <c r="N34" i="1" a="1"/>
  <c r="N148" i="1" a="1"/>
  <c r="N44" i="1" a="1"/>
  <c r="N114" i="6" a="1"/>
  <c r="N39" i="6" a="1"/>
  <c r="N116" i="6" a="1"/>
  <c r="N55" i="1" a="1"/>
  <c r="N81" i="1" a="1"/>
  <c r="N121" i="1" a="1"/>
  <c r="N32" i="1" a="1"/>
  <c r="N58" i="6" a="1"/>
  <c r="N65" i="6" a="1"/>
  <c r="N146" i="1" a="1"/>
  <c r="N69" i="1" a="1"/>
  <c r="N77" i="6" a="1"/>
  <c r="N115" i="6" a="1"/>
  <c r="N21" i="1" a="1"/>
  <c r="N135" i="1" a="1"/>
  <c r="N126" i="1" a="1"/>
  <c r="N11" i="6" a="1"/>
  <c r="N70" i="6" a="1"/>
  <c r="N113" i="6" a="1"/>
  <c r="N25" i="1" a="1"/>
  <c r="N58" i="1" a="1"/>
  <c r="N111" i="6" a="1"/>
  <c r="N53" i="1" a="1"/>
  <c r="N16" i="1" a="1"/>
  <c r="N63" i="1" a="1"/>
  <c r="N50" i="1" a="1"/>
  <c r="N31" i="1" a="1"/>
  <c r="N56" i="1" a="1"/>
  <c r="N95" i="1" a="1"/>
  <c r="N108" i="6" a="1"/>
  <c r="N106" i="6" a="1"/>
  <c r="N46" i="6" a="1"/>
  <c r="N86" i="6" a="1"/>
  <c r="N77" i="1" a="1"/>
  <c r="N23" i="1" a="1"/>
  <c r="N74" i="1" a="1"/>
  <c r="N75" i="6" a="1"/>
  <c r="N136" i="1" a="1"/>
  <c r="N157" i="1" a="1"/>
  <c r="N153" i="1" a="1"/>
  <c r="N131" i="1" a="1"/>
  <c r="N132" i="1" a="1"/>
  <c r="N18" i="6" a="1"/>
  <c r="N24" i="6" a="1"/>
  <c r="N67" i="6"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17" i="1" a="1"/>
  <c r="N13" i="6" a="1"/>
  <c r="N46" i="1" a="1"/>
  <c r="N144" i="1" a="1"/>
  <c r="N83" i="1" a="1"/>
  <c r="N61" i="6" a="1"/>
  <c r="N90" i="6" a="1"/>
  <c r="N98" i="1" a="1"/>
  <c r="N73" i="6" a="1"/>
  <c r="N52" i="6" a="1"/>
  <c r="N49" i="6" a="1"/>
  <c r="N119" i="1" a="1"/>
  <c r="N21" i="6" a="1"/>
  <c r="N105" i="6" a="1"/>
  <c r="N15" i="6" a="1"/>
  <c r="N10" i="6" a="1"/>
  <c r="N145" i="1" a="1"/>
  <c r="N53" i="6" a="1"/>
  <c r="N152" i="1" a="1"/>
  <c r="N19" i="1" a="1"/>
  <c r="N9" i="6" a="1"/>
  <c r="N40" i="6" a="1"/>
  <c r="N30" i="6" a="1"/>
  <c r="N47" i="1" a="1"/>
  <c r="N12" i="1" a="1"/>
  <c r="N121" i="6" a="1"/>
  <c r="N85" i="1" a="1"/>
  <c r="N103" i="1" a="1"/>
  <c r="N22" i="1" a="1"/>
  <c r="N50" i="6" a="1"/>
  <c r="N38" i="1" a="1"/>
  <c r="N129" i="1" a="1"/>
  <c r="N125" i="1" a="1"/>
  <c r="N94" i="1" a="1"/>
  <c r="N60" i="1" a="1"/>
  <c r="N113" i="1" a="1"/>
  <c r="N101" i="1" a="1"/>
  <c r="N52" i="1" a="1"/>
  <c r="N32" i="6" a="1"/>
  <c r="N61" i="1" a="1"/>
  <c r="N114" i="1" a="1"/>
  <c r="N92" i="1" a="1"/>
  <c r="N151" i="1" a="1"/>
  <c r="N122" i="6" a="1"/>
  <c r="N93" i="1" a="1"/>
  <c r="N56" i="6" a="1"/>
  <c r="N120" i="6" a="1"/>
  <c r="N85" i="6" a="1"/>
  <c r="N76" i="1" a="1"/>
  <c r="N45" i="6" a="1"/>
  <c r="N71" i="1" a="1"/>
  <c r="N13" i="1" a="1"/>
  <c r="N80" i="1" a="1"/>
  <c r="N54" i="1" a="1"/>
  <c r="N29" i="6" a="1"/>
  <c r="N63" i="6" a="1"/>
  <c r="N141" i="1" a="1"/>
  <c r="N89" i="6" a="1"/>
  <c r="N70" i="1" a="1"/>
  <c r="N96" i="1" a="1"/>
  <c r="N137" i="1" a="1"/>
  <c r="N107" i="6" a="1"/>
  <c r="N100" i="1" a="1"/>
  <c r="N11" i="1" a="1"/>
  <c r="N74" i="6" a="1"/>
  <c r="N143" i="1" a="1"/>
  <c r="N92" i="6" a="1"/>
  <c r="N29" i="1" a="1"/>
  <c r="N14" i="1" a="1"/>
  <c r="N120" i="1" a="1"/>
  <c r="N10" i="1" a="1"/>
  <c r="N57" i="1" a="1"/>
  <c r="N33" i="6" a="1"/>
  <c r="N86" i="1" a="1"/>
  <c r="N110" i="1" a="1"/>
  <c r="N34" i="6" a="1"/>
  <c r="N43" i="1" a="1"/>
  <c r="N122" i="1" a="1"/>
  <c r="N59" i="6" a="1"/>
  <c r="N78" i="6" a="1"/>
  <c r="N142" i="1" a="1"/>
  <c r="N27" i="1" a="1"/>
  <c r="N84" i="6" a="1"/>
  <c r="N96" i="6" a="1"/>
  <c r="N44" i="6" a="1"/>
  <c r="N109" i="6" a="1"/>
  <c r="N66" i="1" a="1"/>
  <c r="N26" i="1" a="1"/>
  <c r="N62" i="1" a="1"/>
  <c r="N71" i="6" a="1"/>
  <c r="N84" i="1" a="1"/>
  <c r="N138" i="1" a="1"/>
  <c r="N64" i="1" a="1"/>
  <c r="N93" i="6" a="1"/>
  <c r="N112" i="1" a="1"/>
  <c r="N134" i="1" a="1"/>
  <c r="N57" i="6" a="1"/>
  <c r="N41" i="6" a="1"/>
  <c r="N78" i="1" a="1"/>
  <c r="N133" i="1" a="1"/>
  <c r="N127" i="1" a="1"/>
  <c r="N27" i="6" a="1"/>
  <c r="N102" i="1" a="1"/>
  <c r="N89" i="1" a="1"/>
  <c r="N51" i="1" a="1"/>
  <c r="N116" i="1" a="1"/>
  <c r="N87" i="6" a="1"/>
  <c r="N48" i="1" a="1"/>
  <c r="N35" i="6" a="1"/>
  <c r="N19" i="6" a="1"/>
  <c r="N104" i="1" a="1"/>
  <c r="N123" i="1" a="1"/>
  <c r="N72" i="6" a="1"/>
  <c r="N72" i="1" a="1"/>
  <c r="N97" i="1" a="1"/>
  <c r="N111" i="1" a="1"/>
  <c r="N49" i="1" a="1"/>
  <c r="N76" i="6" a="1"/>
  <c r="N79" i="1" a="1"/>
  <c r="N45" i="1" a="1"/>
  <c r="N158" i="1" a="1"/>
  <c r="N156" i="1" a="1"/>
  <c r="N91" i="6" a="1"/>
  <c r="N9" i="1" a="1"/>
  <c r="N82" i="1" a="1"/>
  <c r="N149" i="1" a="1"/>
  <c r="N110" i="6" a="1"/>
  <c r="N105" i="1" a="1"/>
  <c r="N105" i="1" l="1"/>
  <c r="N110" i="6"/>
  <c r="N149" i="1"/>
  <c r="N82" i="1"/>
  <c r="N9" i="1"/>
  <c r="N91" i="6"/>
  <c r="N156" i="1"/>
  <c r="N158" i="1"/>
  <c r="N45" i="1"/>
  <c r="N79" i="1"/>
  <c r="N76" i="6"/>
  <c r="N49" i="1"/>
  <c r="N111" i="1"/>
  <c r="N97" i="1"/>
  <c r="N72" i="1"/>
  <c r="N72" i="6"/>
  <c r="N123" i="1"/>
  <c r="N104" i="1"/>
  <c r="N19" i="6"/>
  <c r="N35" i="6"/>
  <c r="N48" i="1"/>
  <c r="N87" i="6"/>
  <c r="N116" i="1"/>
  <c r="N51" i="1"/>
  <c r="N89" i="1"/>
  <c r="N102" i="1"/>
  <c r="N27" i="6"/>
  <c r="N127" i="1"/>
  <c r="N133" i="1"/>
  <c r="N78" i="1"/>
  <c r="N41" i="6"/>
  <c r="N57" i="6"/>
  <c r="N134" i="1"/>
  <c r="N112" i="1"/>
  <c r="N93" i="6"/>
  <c r="N64" i="1"/>
  <c r="N138" i="1"/>
  <c r="N84" i="1"/>
  <c r="N71" i="6"/>
  <c r="N62" i="1"/>
  <c r="N26" i="1"/>
  <c r="N66" i="1"/>
  <c r="N109" i="6"/>
  <c r="N44" i="6"/>
  <c r="N96" i="6"/>
  <c r="N84" i="6"/>
  <c r="N27" i="1"/>
  <c r="N142" i="1"/>
  <c r="N78" i="6"/>
  <c r="N59" i="6"/>
  <c r="N122" i="1"/>
  <c r="N43" i="1"/>
  <c r="N34" i="6"/>
  <c r="N110" i="1"/>
  <c r="N86" i="1"/>
  <c r="N33" i="6"/>
  <c r="N57" i="1"/>
  <c r="N10" i="1"/>
  <c r="N120" i="1"/>
  <c r="N14" i="1"/>
  <c r="N29" i="1"/>
  <c r="N92" i="6"/>
  <c r="N143" i="1"/>
  <c r="N74" i="6"/>
  <c r="N11" i="1"/>
  <c r="N100" i="1"/>
  <c r="N107" i="6"/>
  <c r="N137" i="1"/>
  <c r="N96" i="1"/>
  <c r="N70" i="1"/>
  <c r="N89" i="6"/>
  <c r="N141" i="1"/>
  <c r="N63" i="6"/>
  <c r="N29" i="6"/>
  <c r="N54" i="1"/>
  <c r="N80" i="1"/>
  <c r="N13" i="1"/>
  <c r="N71" i="1"/>
  <c r="N45" i="6"/>
  <c r="N76" i="1"/>
  <c r="N85" i="6"/>
  <c r="N120" i="6"/>
  <c r="N56" i="6"/>
  <c r="N93" i="1"/>
  <c r="N122" i="6"/>
  <c r="N151" i="1"/>
  <c r="N92" i="1"/>
  <c r="N114" i="1"/>
  <c r="N61" i="1"/>
  <c r="N32" i="6"/>
  <c r="N52" i="1"/>
  <c r="N101" i="1"/>
  <c r="N113" i="1"/>
  <c r="N60" i="1"/>
  <c r="N94" i="1"/>
  <c r="N125" i="1"/>
  <c r="N129" i="1"/>
  <c r="N38" i="1"/>
  <c r="N50" i="6"/>
  <c r="N22" i="1"/>
  <c r="N103" i="1"/>
  <c r="N85" i="1"/>
  <c r="N121" i="6"/>
  <c r="N12" i="1"/>
  <c r="N47" i="1"/>
  <c r="N30" i="6"/>
  <c r="N40" i="6"/>
  <c r="N9" i="6"/>
  <c r="N19" i="1"/>
  <c r="N152" i="1"/>
  <c r="N53" i="6"/>
  <c r="N145" i="1"/>
  <c r="N10" i="6"/>
  <c r="N15" i="6"/>
  <c r="N105" i="6"/>
  <c r="N21" i="6"/>
  <c r="N119" i="1"/>
  <c r="N49" i="6"/>
  <c r="N52" i="6"/>
  <c r="N73" i="6"/>
  <c r="N98" i="1"/>
  <c r="N90" i="6"/>
  <c r="N61" i="6"/>
  <c r="N83" i="1"/>
  <c r="N144" i="1"/>
  <c r="N46" i="1"/>
  <c r="N13" i="6"/>
  <c r="N17" i="1"/>
  <c r="N108" i="1"/>
  <c r="N16" i="6"/>
  <c r="N15" i="1"/>
  <c r="N22" i="6"/>
  <c r="N154" i="1"/>
  <c r="N62" i="6"/>
  <c r="N35" i="1"/>
  <c r="N119" i="6"/>
  <c r="N128" i="1"/>
  <c r="N12" i="6"/>
  <c r="N118" i="6"/>
  <c r="N88" i="1"/>
  <c r="N88" i="6"/>
  <c r="N140" i="1"/>
  <c r="N41" i="1"/>
  <c r="N20" i="6"/>
  <c r="N30" i="1"/>
  <c r="N109" i="1"/>
  <c r="N104" i="6"/>
  <c r="N155" i="1"/>
  <c r="N73" i="1"/>
  <c r="N67" i="6"/>
  <c r="N24" i="6"/>
  <c r="N18" i="6"/>
  <c r="N132" i="1"/>
  <c r="N131" i="1"/>
  <c r="N153" i="1"/>
  <c r="N157" i="1"/>
  <c r="N136" i="1"/>
  <c r="N75" i="6"/>
  <c r="N74" i="1"/>
  <c r="N23" i="1"/>
  <c r="N77" i="1"/>
  <c r="N86" i="6"/>
  <c r="N46" i="6"/>
  <c r="N106" i="6"/>
  <c r="N108" i="6"/>
  <c r="N95" i="1"/>
  <c r="N56" i="1"/>
  <c r="N31" i="1"/>
  <c r="N50" i="1"/>
  <c r="N63" i="1"/>
  <c r="N16" i="1"/>
  <c r="N53" i="1"/>
  <c r="N111" i="6"/>
  <c r="N58" i="1"/>
  <c r="N25" i="1"/>
  <c r="N113" i="6"/>
  <c r="N70" i="6"/>
  <c r="N11" i="6"/>
  <c r="N126" i="1"/>
  <c r="N135" i="1"/>
  <c r="N21" i="1"/>
  <c r="N115" i="6"/>
  <c r="N77" i="6"/>
  <c r="N69" i="1"/>
  <c r="N146" i="1"/>
  <c r="N65" i="6"/>
  <c r="N58" i="6"/>
  <c r="N32" i="1"/>
  <c r="N121" i="1"/>
  <c r="N81" i="1"/>
  <c r="N55" i="1"/>
  <c r="N116" i="6"/>
  <c r="N39" i="6"/>
  <c r="N114" i="6"/>
  <c r="N44" i="1"/>
  <c r="N148" i="1"/>
  <c r="N34" i="1"/>
  <c r="N43" i="6"/>
  <c r="N117" i="1"/>
  <c r="N24" i="1"/>
  <c r="N83" i="6"/>
  <c r="N102" i="6"/>
  <c r="N51" i="6"/>
  <c r="N28" i="6"/>
  <c r="N98" i="6"/>
  <c r="N17" i="6"/>
  <c r="N69" i="6"/>
  <c r="N60" i="6"/>
  <c r="N42" i="6"/>
  <c r="N80" i="6"/>
  <c r="N65" i="1"/>
  <c r="N26" i="6"/>
  <c r="N40" i="1"/>
  <c r="N68" i="1"/>
  <c r="N54" i="6"/>
  <c r="N94" i="6"/>
  <c r="N101" i="6"/>
  <c r="N14" i="6"/>
  <c r="N39" i="1"/>
  <c r="N103" i="6"/>
  <c r="N48" i="6"/>
  <c r="N31" i="6"/>
  <c r="N82" i="6"/>
  <c r="N37" i="1"/>
  <c r="N64" i="6"/>
  <c r="N90" i="1"/>
  <c r="N106" i="1"/>
  <c r="N139" i="1"/>
  <c r="N107" i="1"/>
  <c r="N18" i="1"/>
  <c r="N42" i="1"/>
  <c r="N79" i="6"/>
  <c r="N81" i="6"/>
  <c r="N33" i="1"/>
  <c r="N55" i="6"/>
  <c r="N59" i="1"/>
  <c r="N66" i="6"/>
  <c r="N47" i="6"/>
  <c r="N36" i="1"/>
  <c r="N75" i="1"/>
  <c r="N112" i="6"/>
  <c r="N23" i="6"/>
  <c r="N68" i="6"/>
  <c r="N117" i="6"/>
  <c r="N67" i="1"/>
  <c r="N25" i="6"/>
  <c r="N124" i="1"/>
  <c r="N99" i="1"/>
  <c r="N118" i="1"/>
  <c r="N100" i="6"/>
  <c r="N87" i="1"/>
  <c r="N95" i="6"/>
  <c r="N97" i="6"/>
  <c r="N130" i="1"/>
  <c r="N38" i="6"/>
  <c r="N115" i="1"/>
  <c r="N91" i="1"/>
  <c r="N99" i="6"/>
  <c r="N150" i="1"/>
  <c r="N36" i="6"/>
  <c r="N147"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<sst xmlns="http://schemas.openxmlformats.org/spreadsheetml/2006/main" count="199" uniqueCount="124">
  <si>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</si>
  <si>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</si>
  <si>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</si>
  <si>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</si>
  <si>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</si>
  <si>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</si>
  <si>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</si>
  <si>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</si>
  <si>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</si>
  <si>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</si>
  <si>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</si>
  <si>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</si>
  <si>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</si>
  <si>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</si>
  <si>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</si>
  <si>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</si>
  <si>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</si>
  <si>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</si>
  <si>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</si>
  <si>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</si>
  <si>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</si>
  <si>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</si>
  <si>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</si>
  <si>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</si>
  <si>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</si>
  <si>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</si>
  <si>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</si>
  <si>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</si>
  <si>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</si>
  <si>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</si>
  <si>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</si>
  <si>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</si>
  <si>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</si>
  <si>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</si>
  <si>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</si>
  <si>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</si>
  <si>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</si>
  <si>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</si>
  <si>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</si>
  <si>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</si>
  <si>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</si>
  <si>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</si>
  <si>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</si>
  <si>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</si>
  <si>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</si>
  <si>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</si>
  <si>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</si>
  <si>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</si>
  <si>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</si>
  <si>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</si>
  <si>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</si>
  <si>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</si>
  <si>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</si>
  <si>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</si>
  <si>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</si>
  <si>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</si>
  <si>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</si>
  <si>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</si>
  <si>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</si>
  <si>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</si>
  <si>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</si>
  <si>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</si>
  <si>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</si>
  <si>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</si>
  <si>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</si>
  <si>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Jiri Lehecka</t>
  </si>
  <si>
    <t>CZE</t>
  </si>
  <si>
    <t>Rafael Jodar</t>
  </si>
  <si>
    <t>ESP</t>
  </si>
  <si>
    <t>Arthur Fils</t>
  </si>
  <si>
    <t>FRA</t>
  </si>
  <si>
    <t>Cameron Norrie</t>
  </si>
  <si>
    <t>GBR</t>
  </si>
  <si>
    <t>Nuno Borges</t>
  </si>
  <si>
    <t>POR</t>
  </si>
  <si>
    <t>Luciano Darderi</t>
  </si>
  <si>
    <t>ITA</t>
  </si>
  <si>
    <t>Arthur Rinderknech</t>
  </si>
  <si>
    <t>Brandon Nakashima</t>
  </si>
  <si>
    <t>USA</t>
  </si>
  <si>
    <t xml:space="preserve">Hagen Challenger, Challenger, GER, Clay, 03/08/2026, ˆ160K, Challenger 100                                                                                                                                                                                                                                                 </t>
  </si>
  <si>
    <t>Tom Gentzsch</t>
  </si>
  <si>
    <t>GER</t>
  </si>
  <si>
    <t>Zsombor Piros</t>
  </si>
  <si>
    <t>HUN</t>
  </si>
  <si>
    <t>Jerome Kym</t>
  </si>
  <si>
    <t>SUI</t>
  </si>
  <si>
    <t>Elmer Moller</t>
  </si>
  <si>
    <t>DEN</t>
  </si>
  <si>
    <t xml:space="preserve">Lexington Challenger, Challenger, USA, Hard, 03/08/2026, $107K, Challenger 75                                                                                                                                                                                                                                                  </t>
  </si>
  <si>
    <t>Spencer Johnson</t>
  </si>
  <si>
    <t>N/A</t>
  </si>
  <si>
    <t>Andre Ilagan</t>
  </si>
  <si>
    <t>Edas Butvilas</t>
  </si>
  <si>
    <t>LTU</t>
  </si>
  <si>
    <t>Dusan Lajovic</t>
  </si>
  <si>
    <t>SRB</t>
  </si>
  <si>
    <t xml:space="preserve">National Bank Open - Toronto, Masters, CAN, Hard, 03/08/2026, $7.433M, WTA 1000                                                                                                                                                                                                                                                       </t>
  </si>
  <si>
    <t>Aryna Sabalenka</t>
  </si>
  <si>
    <t>BLR</t>
  </si>
  <si>
    <t>Ekaterina Alexandrova</t>
  </si>
  <si>
    <t>RUS</t>
  </si>
  <si>
    <t>Elina Svitolina</t>
  </si>
  <si>
    <t>UKR</t>
  </si>
  <si>
    <t>Amanda Anisimova</t>
  </si>
  <si>
    <t>Jessica Pegula</t>
  </si>
  <si>
    <t>Diana Shnaider</t>
  </si>
  <si>
    <t>Marta Kostyuk</t>
  </si>
  <si>
    <t>Iga Swiatek</t>
  </si>
  <si>
    <t>POL</t>
  </si>
  <si>
    <t>Next week's Tournaments: Cincinnati</t>
  </si>
  <si>
    <t>x</t>
  </si>
  <si>
    <r>
      <t xml:space="preserve">Swiatek 4-1. Most recent May 2026, clay, Kostyuk in 2. Swiatek won by walkover in Aug 2025. She won on hard in Aug 2024, 2 sets. She won on hard in March 2024, 2 sets. 2 sets win on clay in 2021. Hard win %'s favour Swiatek. 
Kostyuk reached the Quarter final last year. 2 sets win in the 2nd round as strong favourite. Easy win over Keys in the 3rd round.
Final in Brisbane 2026, 4th Round in Beijing 2025, 4th Round at the US Open 2025.
Swiatek reached the 4th round last season. Easy win over Bejlek in the 2nd round. Easy win over Golubic in the 3rd round. 
Quarter finals in Indian Wells 2026, Quarter finals in Doha 2026, Quarter finals at the Australian Open 2026, Quarter finals in Wuhan 2025, 4th Round in Beijing 2025, Title in Seoul 2025, Quarter finals at the US Open 2025, Title in Cincinnati 2025.
12 month stats and 2026 stats favour Kostyuk on serve. return stats strongly favour Swiatek. That suggests 3 sets. 
Stats for the tournament favour Swiatek. 
</t>
    </r>
    <r>
      <rPr>
        <b/>
        <sz val="12"/>
        <color theme="1"/>
        <rFont val="Calibri"/>
        <family val="2"/>
        <scheme val="minor"/>
      </rPr>
      <t xml:space="preserve">Back Swiatek around 2.30 and remove liability at 1.70. </t>
    </r>
  </si>
  <si>
    <r>
      <t xml:space="preserve">Pegula 4-0. Most recent Aug 2026, hard, 2 sets. She won on clay in Apr 2026, 3 sets. She won on hard in Sep 2024, 2 sets. 2 sets win on hard in Aug 2024. Hard win %'s favour Pegula.
Pegula reached the 3rd round last year. She needed 3 sets against Frech in the 2nd round. Easy win over Rakhimova in the 3rd round. 
She reached the Final in Washington 2026, Quarter finals in Miami 2026, Quarter finals in Indian Wells 2026, Title in Dubai 2026, Semi finals at the Australian Open 2026, Semi finals in Brisbane 2026, Final in Wuhan 2025, Semi finals in Beijing 2025, Semi finals at the US Open 2025.
Shnaider lost in the 2nd round last season. 3 sets win over Sramkova in the 2nd round. Easy win over a poor Kalinskaya in the 3rd round. 
Semi finals in Washington 2026, 3rd Round at the Australian Open 2026, Semi finals in Adelaide 2026, Semi finals in Ningbo 2025, Title in Monterrey 2025.
12 month stats and stats in their last 10 favour Pegula overall.
</t>
    </r>
    <r>
      <rPr>
        <b/>
        <sz val="12"/>
        <color theme="1"/>
        <rFont val="Calibri"/>
        <family val="2"/>
        <scheme val="minor"/>
      </rPr>
      <t>Back Pegula around 1.90 to 2.10 and remove liability at 1.60.</t>
    </r>
  </si>
  <si>
    <r>
      <t xml:space="preserve">Sabalenka 5-4. Most recent June 2026, grass, Sabalenka in 2. Alexandrova won on hard in Feb 2025, 3rd set tie break. Sabalenka won on hard in Aug 2024, 3 sets. She won on grass in 2023, 2 sets. Alexandrova won on grass in 2022, 2 sets. Hard win %'s strongly favour Sabalenka. 
Sabalenka had an easy win in the 2nd round. 2 sets win in the 3rd round. 
She won the Title in Miami 2026, Title in Indian Wells 2026, Final at the Australian Open 2026, Title in Brisbane 2026, Semi finals in Wuhan 2025, Title at the US Open 2025, Quarter finals in Cincinnati 2025.
Alexandrova lost in the 2nd round last season. 2 sets win over Osorio in the 2nd round. 3 sets win over Gibson in the 3rd round. 
Final in Abu Dhabi 2026, Final in Ningbo 2025, 3rd Round in Wuhan 2025, Final in Seoul 2025, 4th Round at the US Open 2025, Final in Monterrey 2025, 4th Round in Cincinnati 2025.
12 month stats and stats for their last 10 strongly favour Sabalenka.
</t>
    </r>
    <r>
      <rPr>
        <b/>
        <sz val="12"/>
        <color theme="1"/>
        <rFont val="Calibri"/>
        <family val="2"/>
        <scheme val="minor"/>
      </rPr>
      <t>Back Sabalenka above 1.70 or if she loses set 1.</t>
    </r>
  </si>
  <si>
    <r>
      <t xml:space="preserve">Svitolina 4-1. She won on hard in Aug 2025, hard, 2 sets. She won on hard in Sep 2021, 2 sets. She won on clay in 2021, 3 sets. Anisimova won on hard in 2020, 2 sets. Svitolina won on hard in 2018, 2 sets. 12 month hard win %'s are even. Svitolina leads in 2026.
Svitolina reached the Quarter final  last year. She needed 3 sets against Maneiro in the 2nd round. Very easy win over Potapova in the 3rd round.
Semi finals in Indian Wells 2026, Final in Dubai 2026, Semi finals at the Australian Open 2026, Title in Auckland 2026.
Anisimova reached the 4th round last season. She had a walkover in the 2nd round. 3 sets win over Bartunkova in the 3rd round. 
4th Round in Miami 2026, 4th Round in Indian Wells 2026, Semi finals in Dubai 2026, Quarter finals at the Australian Open 2026, Title in Beijing 2025, Final at the US Open 2025.
12 month WTA stats are quite even on serve. Return stats slightly favour Anisimova. 
2026 stats are stronger for Svitolina on serve.
Chance of 3 sets.
</t>
    </r>
    <r>
      <rPr>
        <b/>
        <sz val="12"/>
        <color theme="1"/>
        <rFont val="Calibri"/>
        <family val="2"/>
        <scheme val="minor"/>
      </rPr>
      <t>Back Svitolina around 2.20 to 2.30 and remove liability at 1.70.</t>
    </r>
  </si>
  <si>
    <r>
      <t xml:space="preserve">Borges 3-1. Most recent July 2026, clay, Darderi in 2. Borges won on grass in June 2026, 2 sets. He won on hard in Jan 2025, 3 sets. He won on clay in 2022, 3 sets. Hard win %'s favour Borges.
Borges had a 2 sets win over Kovacevic in the 1st round. 2 sets win over Etcheverry in the 2nd round as favourite. 2 sets win over Hanfmann in the 3rd round. 
He reached the 3rd Round at the Australian Open 2026, Quarter finals in Hong Kong 2026, 4th Round in Shanghai 2025.
Darderi came through the 2nd round when his opponent retired. 3 sets win over Shang in the 3rd round as slight underdog.
He reached the 4th Round at the Australian Open 2026, 3rd Round at the US Open 2025.
12 month stats are a little better for Borges on serve. 2026 stats favour him on serve. Chance of 3 sets.
</t>
    </r>
    <r>
      <rPr>
        <b/>
        <sz val="12"/>
        <color theme="1"/>
        <rFont val="Calibri"/>
        <family val="2"/>
        <scheme val="minor"/>
      </rPr>
      <t>Back Borges around 2.20 to 2.30 and remove liability at 1.70.</t>
    </r>
  </si>
  <si>
    <r>
      <t xml:space="preserve">H2H 1-1. Most recent May 2023, clay, Nakashima in 3. Rinderknech won indoors in 2021, 3 sets. Hard win %'s favour Nakashima. 
Rinderknech lost in the 1st round last season. 3 sets win over Kecmanovic in the 2nd round. In the 3rd round, Tiafoe retired.
Quarter finals in Dubai 2026, Final in Shanghai 2025, 4th Round at the US Open 2025, 3rd Round in </t>
    </r>
    <r>
      <rPr>
        <sz val="12"/>
        <color rgb="FFFF0000"/>
        <rFont val="Calibri"/>
        <family val="2"/>
        <scheme val="minor"/>
      </rPr>
      <t>Cincinnati</t>
    </r>
    <r>
      <rPr>
        <sz val="12"/>
        <color theme="1"/>
        <rFont val="Calibri"/>
        <family val="2"/>
        <scheme val="minor"/>
      </rPr>
      <t xml:space="preserve"> 2025.
Nakashima reached the 3rd round last year. Easy win over Altmaier in the 2nd round. He needed 3 sets against Droguet in the 3rd round.
Semi finals in Washington 2026, Semi finals in Acapulco 2026, Final in Brisbane 2026, Quarter finals in Tokyo 2025, Semi finals in Chengdu 2025.
12 month stats and stats for their last 10.
</t>
    </r>
    <r>
      <rPr>
        <b/>
        <sz val="12"/>
        <color theme="1"/>
        <rFont val="Calibri"/>
        <family val="2"/>
        <scheme val="minor"/>
      </rPr>
      <t xml:space="preserve">Back Nakashima around 1.95 to 2.20 and remove liability at 1.65. </t>
    </r>
  </si>
  <si>
    <r>
      <t xml:space="preserve">1st meeting. Hard win %'s favour Jodar.
Lehecka reached the 4th round last year. Easy win in the 2nd round. 2 sets win over Blockx in the 3rd round.
Final in Miami 2026, Quarter finals in Dubai 2026, Quarter finals in Doha 2026, 4th Round in Shanghai 2025, Quarter finals at the US Open 2025, 4th Round in </t>
    </r>
    <r>
      <rPr>
        <sz val="12"/>
        <color rgb="FFFF0000"/>
        <rFont val="Calibri"/>
        <family val="2"/>
        <scheme val="minor"/>
      </rPr>
      <t>Cincinnati</t>
    </r>
    <r>
      <rPr>
        <sz val="12"/>
        <color theme="1"/>
        <rFont val="Calibri"/>
        <family val="2"/>
        <scheme val="minor"/>
      </rPr>
      <t xml:space="preserve"> 2025.
Jodar had a 3 sets win in the 2nd round as favourite. Easy win over Musetti in the 3rd round.
He reached the Final in Washington 2026, 3rd Round in Miami 2026.
12 month stats and 2026 stats favour Lehecka on serve and favour Jodar on return. 
Recent performances are better for Jodar. 
</t>
    </r>
    <r>
      <rPr>
        <b/>
        <sz val="12"/>
        <color theme="1"/>
        <rFont val="Calibri"/>
        <family val="2"/>
        <scheme val="minor"/>
      </rPr>
      <t xml:space="preserve">Lay Lehecka around 1.65 and remove liability at 2.10. </t>
    </r>
  </si>
  <si>
    <r>
      <t xml:space="preserve">1st meeting. Hard win %'s favour Fils.
Fils reached the 3rd round last season. 3 sets win in the 2nd round as strong favourite. 2 sets win over Navone in the 3rd round.
Semi finals in Miami 2026, Quarter finals in Indian Wells 2026, Final in Doha 2026.
Norrie lost in the 2nd round last season. 2 sets win over Carabelli in the 1st round. Easy win in the 2nd round. 3 sets win over De Minaur as underdog in the 3rd round. 
He reached the Semi final in Loa Cabos 2026. Quarter finals in Indian Wells 2026, 3rd Round at the Australian Open 2026, 3rd Round at the US Open 2025, 3rd Round in Washington 2025.
12 month stats and stats for their last 10 favour Fils on serve. 
</t>
    </r>
    <r>
      <rPr>
        <b/>
        <sz val="12"/>
        <color theme="1"/>
        <rFont val="Calibri"/>
        <family val="2"/>
        <scheme val="minor"/>
      </rPr>
      <t>Lay Fils around 1.25 and remove liability at 1.50. Back Fils around 1.90 to 2.10 and remove liability at 1.60.</t>
    </r>
  </si>
  <si>
    <r>
      <t xml:space="preserve">1st meeting. 12 month clay win %'s are even. Kym leads in 2026. 
Kym reached the semi final last year. 2 sets win in the 1st round. 2 sets win in the 2nd round. 2 sets win in the q final as favourite.
2nd round in Gstaad 2026. CH semi in July. 
Moller had a 2 sets win in the 1st round. 2 tie breaks win in the 2nd round as favourite. 2 sets win as favourite in the q final.
CH semi in May. 3rd round in madrid 2026. 2nd rounds in Bucharrest 2026. 2nd round in Santiago 2026. 
12 month stats and stats for their last 10 favour Kym on serve.
</t>
    </r>
    <r>
      <rPr>
        <b/>
        <sz val="12"/>
        <color theme="1"/>
        <rFont val="Calibri"/>
        <family val="2"/>
        <scheme val="minor"/>
      </rPr>
      <t>Back Kym around 2.10 to 2.30 and remove liability at 1.70.</t>
    </r>
  </si>
  <si>
    <r>
      <t xml:space="preserve">Gentzsch 1-0 (April 2026, clay, 3 sets). 12 month clay win %'s favour Gentzsch. Piros leads in 2026.
Gentzsch had a 3 sets win as slight underdog in the 1st round. 3 sets win in the 2nd round as favourite. 2 sets win as favourite in the q final. 
CH final in July. CH semi in May. 
Piros had straight sets wins in the 1st, 2nd and q final rounds. 
2 CH titles in July. CH final in May.CH title in April.
12 month CH stats slightly favour Gentzsch on serve. Stats for their last 10 favour Piros overall.
</t>
    </r>
    <r>
      <rPr>
        <b/>
        <sz val="12"/>
        <color theme="1"/>
        <rFont val="Calibri"/>
        <family val="2"/>
        <scheme val="minor"/>
      </rPr>
      <t>Back Piros around 2.10 to 2.30 and remove liability at 1.70.</t>
    </r>
  </si>
  <si>
    <r>
      <t xml:space="preserve">1st meeting. Hard win %'s are even. 
Butvilas had a 3 sets win as slight underdog in the 1st round. Easy win in the 2nd round. 3 sets win in the q final as underdog. 
CH semi in Feb. CH semi in Jan. CH semi in Aug 2025. 
Lajovic had a 3 sets win in the 1st round as slight favourite. 3 sets win as underdog in the 2nd round. 3 sets win as slight favourite in the q final. 
CH q finals in Jan and Oct. 
12 month CH stats favour Lajovic on serve. 2026 stats also favour him on serve. 
</t>
    </r>
    <r>
      <rPr>
        <b/>
        <sz val="12"/>
        <color theme="1"/>
        <rFont val="Calibri"/>
        <family val="2"/>
        <scheme val="minor"/>
      </rPr>
      <t xml:space="preserve">Lay Butvilas around 1.55 and remove liability at 1.95. </t>
    </r>
  </si>
  <si>
    <r>
      <t xml:space="preserve">Ilagan 1-0 (May 2025, hard, 3 sets). Hard win %'s favour Johnson. 
Johnson has come through the qual rounds. 2 sets wins in the 1st and 2nd rounds as favourite. 3 sets win as favourite in the q final.
CH semi in July. Most of his best results were in ITF's. 
Ilagan had a 2 sets win as favourite in the 1st round. 3 sets win as underdog in the 2nd round. 2 sets win in the q final as favourite. 
CH final in June. CH semi in May. CH semi in Oct. CH semi in Sep.
12 month CH stats favour Johnson on serve (small number of matches). 
2026 stats favour Ilagan on serve. 
</t>
    </r>
    <r>
      <rPr>
        <b/>
        <sz val="12"/>
        <color theme="1"/>
        <rFont val="Calibri"/>
        <family val="2"/>
        <scheme val="minor"/>
      </rPr>
      <t>Lay 1.45 and remove liability at 1.90.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</si>
</sst>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8">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2" borderId="0" xfId="0" applyFont="1" applyFill="1" applyAlignment="1">
      <alignment horizontal="center" vertical="center" wrapText="1"/>
    </xf>
    <xf numFmtId="0" fontId="1" fillId="0" borderId="0" xfId="9" applyAlignment="1">
      <alignment horizontal="left"/>
    </xf>
    <xf numFmtId="20" fontId="11" fillId="0" borderId="0" xfId="0" applyNumberFormat="1" applyFont="1" applyAlignment="1">
      <alignment horizontal="center" vertical="center" wrapText="1"/>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2" fontId="11" fillId="0" borderId="0" xfId="0" applyNumberFormat="1" applyFont="1" applyAlignment="1">
      <alignment horizontal="left"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47E0D47E-D296-42C2-970B-4FB1F816D89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110</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3" t="s">
        <v>73</v>
      </c>
      <c r="C9" s="50" t="s">
        <v>74</v>
      </c>
      <c r="D9" s="51">
        <v>0.78400000000000003</v>
      </c>
      <c r="E9" s="52"/>
      <c r="F9" s="50">
        <v>55</v>
      </c>
      <c r="G9" s="50">
        <v>30</v>
      </c>
      <c r="H9" s="50">
        <v>1.5679999589920044</v>
      </c>
      <c r="I9" s="21">
        <v>1.67</v>
      </c>
      <c r="J9" s="21">
        <v>1.8</v>
      </c>
      <c r="K9" s="60">
        <v>0.72916666666666663</v>
      </c>
      <c r="L9" s="19"/>
      <c r="M9" s="65" t="s">
        <v>111</v>
      </c>
      <c r="N9" s="27" t="str" cm="1">
        <f t="array" aca="1" ref="N9" ca="1">IF(INDIRECT("M" &amp; ROW())="x", INDIRECT("B" &amp; ROW()) &amp; IF(INDIRECT("E" &amp; ROW())="x", " in 2", " in 3"), "")</f>
        <v>Nuno Borges in 3</v>
      </c>
    </row>
    <row r="10" spans="1:14" ht="280.8" x14ac:dyDescent="0.3">
      <c r="A10" s="53"/>
      <c r="B10" s="62" t="s">
        <v>75</v>
      </c>
      <c r="C10" s="53" t="s">
        <v>76</v>
      </c>
      <c r="D10" s="54">
        <v>0.216</v>
      </c>
      <c r="E10" s="55" t="s">
        <v>111</v>
      </c>
      <c r="F10" s="53">
        <v>22</v>
      </c>
      <c r="G10" s="53">
        <v>96</v>
      </c>
      <c r="H10" s="53">
        <v>2.559999942779541</v>
      </c>
      <c r="I10" s="21"/>
      <c r="J10" s="21"/>
      <c r="K10" s="66" t="s">
        <v>116</v>
      </c>
      <c r="L10" s="19">
        <v>7</v>
      </c>
      <c r="M10" s="19"/>
      <c r="N10" s="27" t="str" cm="1">
        <f t="array" aca="1" ref="N10" ca="1">IF(INDIRECT("M" &amp; ROW())="x", INDIRECT("B" &amp; ROW()) &amp; IF(INDIRECT("E" &amp; ROW())="x", " in 2", " in 3"), "")</f>
        <v/>
      </c>
    </row>
    <row r="11" spans="1:14" x14ac:dyDescent="0.3">
      <c r="A11" s="50">
        <v>2</v>
      </c>
      <c r="B11" s="61" t="s">
        <v>77</v>
      </c>
      <c r="C11" s="50" t="s">
        <v>70</v>
      </c>
      <c r="D11" s="51">
        <v>0.36520000000000002</v>
      </c>
      <c r="E11" s="52"/>
      <c r="F11" s="50">
        <v>29</v>
      </c>
      <c r="G11" s="50">
        <v>20</v>
      </c>
      <c r="H11" s="50">
        <v>3.0399999618530273</v>
      </c>
      <c r="I11" s="21"/>
      <c r="J11" s="21"/>
      <c r="K11" s="12"/>
      <c r="L11" s="19"/>
      <c r="M11" s="19"/>
      <c r="N11" s="27" t="str" cm="1">
        <f t="array" aca="1" ref="N11" ca="1">IF(INDIRECT("M" &amp; ROW())="x", INDIRECT("B" &amp; ROW()) &amp; IF(INDIRECT("E" &amp; ROW())="x", " in 2", " in 3"), "")</f>
        <v/>
      </c>
    </row>
    <row r="12" spans="1:14" ht="234" x14ac:dyDescent="0.3">
      <c r="A12" s="53"/>
      <c r="B12" s="64" t="s">
        <v>78</v>
      </c>
      <c r="C12" s="53" t="s">
        <v>79</v>
      </c>
      <c r="D12" s="54">
        <v>0.63480000000000003</v>
      </c>
      <c r="E12" s="55" t="s">
        <v>111</v>
      </c>
      <c r="F12" s="53">
        <v>31</v>
      </c>
      <c r="G12" s="53">
        <v>22</v>
      </c>
      <c r="H12" s="53">
        <v>1.4270000457763672</v>
      </c>
      <c r="I12" s="21">
        <v>1.49</v>
      </c>
      <c r="J12" s="21">
        <v>1.6</v>
      </c>
      <c r="K12" s="66" t="s">
        <v>117</v>
      </c>
      <c r="L12" s="19">
        <v>7.5</v>
      </c>
      <c r="M12" s="65" t="s">
        <v>111</v>
      </c>
      <c r="N12" s="27" t="str" cm="1">
        <f t="array" aca="1" ref="N12" ca="1">IF(INDIRECT("M" &amp; ROW())="x", INDIRECT("B" &amp; ROW()) &amp; IF(INDIRECT("E" &amp; ROW())="x", " in 2", " in 3"), "")</f>
        <v>Brandon Nakashima in 2</v>
      </c>
    </row>
    <row r="13" spans="1:14" x14ac:dyDescent="0.3">
      <c r="A13" s="50">
        <v>3</v>
      </c>
      <c r="B13" s="61" t="s">
        <v>65</v>
      </c>
      <c r="C13" s="50" t="s">
        <v>66</v>
      </c>
      <c r="D13" s="51">
        <v>0.33439999999999998</v>
      </c>
      <c r="E13" s="52" t="s">
        <v>111</v>
      </c>
      <c r="F13" s="50">
        <v>12</v>
      </c>
      <c r="G13" s="50">
        <v>13</v>
      </c>
      <c r="H13" s="50">
        <v>2.25</v>
      </c>
      <c r="I13" s="21"/>
      <c r="J13" s="21"/>
      <c r="K13" s="12"/>
      <c r="L13" s="19"/>
      <c r="M13" s="19"/>
      <c r="N13" s="27" t="str" cm="1">
        <f t="array" aca="1" ref="N13" ca="1">IF(INDIRECT("M" &amp; ROW())="x", INDIRECT("B" &amp; ROW()) &amp; IF(INDIRECT("E" &amp; ROW())="x", " in 2", " in 3"), "")</f>
        <v/>
      </c>
    </row>
    <row r="14" spans="1:14" ht="249.6" x14ac:dyDescent="0.3">
      <c r="A14" s="53"/>
      <c r="B14" s="62" t="s">
        <v>67</v>
      </c>
      <c r="C14" s="53" t="s">
        <v>68</v>
      </c>
      <c r="D14" s="54">
        <v>0.66559999999999997</v>
      </c>
      <c r="E14" s="55"/>
      <c r="F14" s="53">
        <v>15</v>
      </c>
      <c r="G14" s="53">
        <v>154</v>
      </c>
      <c r="H14" s="53">
        <v>1.7089999914169312</v>
      </c>
      <c r="I14" s="21">
        <v>1.91</v>
      </c>
      <c r="J14" s="21">
        <v>1.9</v>
      </c>
      <c r="K14" s="66" t="s">
        <v>118</v>
      </c>
      <c r="L14" s="19">
        <v>7</v>
      </c>
      <c r="M14" s="65" t="s">
        <v>111</v>
      </c>
      <c r="N14" s="27" t="str" cm="1">
        <f t="array" aca="1" ref="N14" ca="1">IF(INDIRECT("M" &amp; ROW())="x", INDIRECT("B" &amp; ROW()) &amp; IF(INDIRECT("E" &amp; ROW())="x", " in 2", " in 3"), "")</f>
        <v>Rafael Jodar in 3</v>
      </c>
    </row>
    <row r="15" spans="1:14" x14ac:dyDescent="0.3">
      <c r="A15" s="50">
        <v>4</v>
      </c>
      <c r="B15" s="63" t="s">
        <v>69</v>
      </c>
      <c r="C15" s="50" t="s">
        <v>70</v>
      </c>
      <c r="D15" s="51">
        <v>0.44290000000000002</v>
      </c>
      <c r="E15" s="52"/>
      <c r="F15" s="50">
        <v>24</v>
      </c>
      <c r="G15" s="50">
        <v>40</v>
      </c>
      <c r="H15" s="50">
        <v>1.4479999542236328</v>
      </c>
      <c r="I15" s="21">
        <v>1.43</v>
      </c>
      <c r="J15" s="21">
        <v>1.6</v>
      </c>
      <c r="K15" s="12"/>
      <c r="L15" s="19"/>
      <c r="M15" s="65" t="s">
        <v>111</v>
      </c>
      <c r="N15" s="27" t="str" cm="1">
        <f t="array" aca="1" ref="N15" ca="1">IF(INDIRECT("M" &amp; ROW())="x", INDIRECT("B" &amp; ROW()) &amp; IF(INDIRECT("E" &amp; ROW())="x", " in 2", " in 3"), "")</f>
        <v>Arthur Fils in 3</v>
      </c>
    </row>
    <row r="16" spans="1:14" ht="265.2" x14ac:dyDescent="0.3">
      <c r="A16" s="53"/>
      <c r="B16" s="62" t="s">
        <v>71</v>
      </c>
      <c r="C16" s="53" t="s">
        <v>72</v>
      </c>
      <c r="D16" s="54">
        <v>0.55710000000000004</v>
      </c>
      <c r="E16" s="55" t="s">
        <v>111</v>
      </c>
      <c r="F16" s="53">
        <v>37</v>
      </c>
      <c r="G16" s="53">
        <v>72</v>
      </c>
      <c r="H16" s="53">
        <v>2.9500000476837158</v>
      </c>
      <c r="I16" s="21"/>
      <c r="J16" s="21"/>
      <c r="K16" s="66" t="s">
        <v>119</v>
      </c>
      <c r="L16" s="19">
        <v>7</v>
      </c>
      <c r="M16" s="19"/>
      <c r="N16" s="27" t="str" cm="1">
        <f t="array" aca="1" ref="N16" ca="1">IF(INDIRECT("M" &amp; ROW())="x", INDIRECT("B" &amp; ROW()) &amp; IF(INDIRECT("E" &amp; ROW())="x", " in 2", " in 3"), "")</f>
        <v/>
      </c>
    </row>
    <row r="17" spans="1:14" x14ac:dyDescent="0.3">
      <c r="A17" s="19"/>
      <c r="B17" s="19"/>
      <c r="C17" s="19"/>
      <c r="D17" s="19"/>
      <c r="E17" s="20"/>
      <c r="F17" s="19"/>
      <c r="G17" s="19"/>
      <c r="H17" s="19"/>
      <c r="I17" s="21"/>
      <c r="J17" s="21"/>
      <c r="K17" s="12"/>
      <c r="L17" s="19"/>
      <c r="M17" s="19"/>
      <c r="N17" s="27" t="str" cm="1">
        <f t="array" aca="1" ref="N17" ca="1">IF(INDIRECT("M" &amp; ROW())="x", INDIRECT("B" &amp; ROW()) &amp; IF(INDIRECT("E" &amp; ROW())="x", " in 2", " in 3"), "")</f>
        <v/>
      </c>
    </row>
    <row r="18" spans="1:14" x14ac:dyDescent="0.3">
      <c r="A18" s="19"/>
      <c r="B18" s="19"/>
      <c r="C18" s="19"/>
      <c r="D18" s="19"/>
      <c r="E18" s="20"/>
      <c r="F18" s="19"/>
      <c r="G18" s="19"/>
      <c r="H18" s="19"/>
      <c r="I18" s="21"/>
      <c r="J18" s="21"/>
      <c r="K18" s="12"/>
      <c r="L18" s="19"/>
      <c r="M18" s="19"/>
      <c r="N18" s="27" t="str" cm="1">
        <f t="array" aca="1" ref="N18" ca="1">IF(INDIRECT("M" &amp; ROW())="x", INDIRECT("B" &amp; ROW()) &amp; IF(INDIRECT("E" &amp; ROW())="x", " in 2", " in 3"), "")</f>
        <v/>
      </c>
    </row>
    <row r="19" spans="1:14" x14ac:dyDescent="0.3">
      <c r="A19" s="56" t="s">
        <v>80</v>
      </c>
      <c r="B19" s="57"/>
      <c r="C19" s="57"/>
      <c r="D19" s="57"/>
      <c r="E19" s="57"/>
      <c r="F19" s="57"/>
      <c r="G19" s="57"/>
      <c r="H19" s="57"/>
      <c r="I19" s="21"/>
      <c r="J19" s="21"/>
      <c r="K19" s="12"/>
      <c r="L19" s="19"/>
      <c r="M19" s="19"/>
      <c r="N19" s="27" t="str" cm="1">
        <f t="array" aca="1" ref="N19" ca="1">IF(INDIRECT("M" &amp; ROW())="x", INDIRECT("B" &amp; ROW()) &amp; IF(INDIRECT("E" &amp; ROW())="x", " in 2", " in 3"), "")</f>
        <v/>
      </c>
    </row>
    <row r="20" spans="1:14" x14ac:dyDescent="0.3">
      <c r="A20" s="19"/>
      <c r="B20" s="19"/>
      <c r="C20" s="19"/>
      <c r="D20" s="13" t="s">
        <v>6</v>
      </c>
      <c r="E20" s="13" t="s">
        <v>7</v>
      </c>
      <c r="F20" s="13" t="s">
        <v>8</v>
      </c>
      <c r="G20" s="13" t="s">
        <v>9</v>
      </c>
      <c r="H20" s="14" t="s">
        <v>10</v>
      </c>
      <c r="I20" s="15" t="s">
        <v>11</v>
      </c>
      <c r="J20" s="15" t="s">
        <v>12</v>
      </c>
      <c r="K20" s="16" t="s">
        <v>13</v>
      </c>
      <c r="L20" s="22" t="s">
        <v>24</v>
      </c>
      <c r="M20" s="23"/>
      <c r="N20" s="26" t="s">
        <v>25</v>
      </c>
    </row>
    <row r="21" spans="1:14" x14ac:dyDescent="0.3">
      <c r="A21" s="50">
        <v>1</v>
      </c>
      <c r="B21" s="63" t="s">
        <v>85</v>
      </c>
      <c r="C21" s="50" t="s">
        <v>86</v>
      </c>
      <c r="D21" s="51">
        <v>0.5605</v>
      </c>
      <c r="E21" s="52" t="s">
        <v>111</v>
      </c>
      <c r="F21" s="50">
        <v>205</v>
      </c>
      <c r="G21" s="50">
        <v>156</v>
      </c>
      <c r="H21" s="50">
        <v>1.5460000038146973</v>
      </c>
      <c r="I21" s="21">
        <v>1.59</v>
      </c>
      <c r="J21" s="21">
        <v>1.6</v>
      </c>
      <c r="K21" s="60">
        <v>0.54166666666666663</v>
      </c>
      <c r="L21" s="19"/>
      <c r="M21" s="65" t="s">
        <v>111</v>
      </c>
      <c r="N21" s="27" t="str" cm="1">
        <f t="array" aca="1" ref="N21" ca="1">IF(INDIRECT("M" &amp; ROW())="x", INDIRECT("B" &amp; ROW()) &amp; IF(INDIRECT("E" &amp; ROW())="x", " in 2", " in 3"), "")</f>
        <v>Jerome Kym in 2</v>
      </c>
    </row>
    <row r="22" spans="1:14" ht="202.8" x14ac:dyDescent="0.3">
      <c r="A22" s="53"/>
      <c r="B22" s="62" t="s">
        <v>87</v>
      </c>
      <c r="C22" s="53" t="s">
        <v>88</v>
      </c>
      <c r="D22" s="54">
        <v>0.4395</v>
      </c>
      <c r="E22" s="55"/>
      <c r="F22" s="53">
        <v>184</v>
      </c>
      <c r="G22" s="53">
        <v>37</v>
      </c>
      <c r="H22" s="53">
        <v>2.5799999237060547</v>
      </c>
      <c r="I22" s="21"/>
      <c r="J22" s="67"/>
      <c r="K22" s="66" t="s">
        <v>120</v>
      </c>
      <c r="L22" s="19">
        <v>7.5</v>
      </c>
      <c r="M22" s="19"/>
      <c r="N22" s="27" t="str" cm="1">
        <f t="array" aca="1" ref="N22" ca="1">IF(INDIRECT("M" &amp; ROW())="x", INDIRECT("B" &amp; ROW()) &amp; IF(INDIRECT("E" &amp; ROW())="x", " in 2", " in 3"), "")</f>
        <v/>
      </c>
    </row>
    <row r="23" spans="1:14" x14ac:dyDescent="0.3">
      <c r="A23" s="50">
        <v>2</v>
      </c>
      <c r="B23" s="61" t="s">
        <v>81</v>
      </c>
      <c r="C23" s="50" t="s">
        <v>82</v>
      </c>
      <c r="D23" s="51">
        <v>0.49759999999999999</v>
      </c>
      <c r="E23" s="52" t="s">
        <v>111</v>
      </c>
      <c r="F23" s="50">
        <v>185</v>
      </c>
      <c r="G23" s="50">
        <v>188</v>
      </c>
      <c r="H23" s="50">
        <v>2.3599998950958252</v>
      </c>
      <c r="I23" s="21"/>
      <c r="J23" s="21"/>
      <c r="K23" s="12"/>
      <c r="L23" s="19"/>
      <c r="M23" s="19"/>
      <c r="N23" s="27" t="str" cm="1">
        <f t="array" aca="1" ref="N23" ca="1">IF(INDIRECT("M" &amp; ROW())="x", INDIRECT("B" &amp; ROW()) &amp; IF(INDIRECT("E" &amp; ROW())="x", " in 2", " in 3"), "")</f>
        <v/>
      </c>
    </row>
    <row r="24" spans="1:14" ht="202.8" x14ac:dyDescent="0.3">
      <c r="A24" s="53"/>
      <c r="B24" s="64" t="s">
        <v>83</v>
      </c>
      <c r="C24" s="53" t="s">
        <v>84</v>
      </c>
      <c r="D24" s="54">
        <v>0.50239999999999996</v>
      </c>
      <c r="E24" s="55"/>
      <c r="F24" s="53">
        <v>123</v>
      </c>
      <c r="G24" s="53">
        <v>105</v>
      </c>
      <c r="H24" s="53">
        <v>1.6369999647140503</v>
      </c>
      <c r="I24" s="21">
        <v>1.58</v>
      </c>
      <c r="J24" s="21">
        <v>1.65</v>
      </c>
      <c r="K24" s="66" t="s">
        <v>121</v>
      </c>
      <c r="L24" s="19">
        <v>7</v>
      </c>
      <c r="M24" s="65" t="s">
        <v>111</v>
      </c>
      <c r="N24" s="27" t="str" cm="1">
        <f t="array" aca="1" ref="N24" ca="1">IF(INDIRECT("M" &amp; ROW())="x", INDIRECT("B" &amp; ROW()) &amp; IF(INDIRECT("E" &amp; ROW())="x", " in 2", " in 3"), "")</f>
        <v>Zsombor Piros in 3</v>
      </c>
    </row>
    <row r="25" spans="1:14" x14ac:dyDescent="0.3">
      <c r="A25" s="1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1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56" t="s">
        <v>89</v>
      </c>
      <c r="B27" s="57"/>
      <c r="C27" s="57"/>
      <c r="D27" s="57"/>
      <c r="E27" s="57"/>
      <c r="F27" s="57"/>
      <c r="G27" s="57"/>
      <c r="H27" s="57"/>
      <c r="I27" s="21"/>
      <c r="J27" s="21"/>
      <c r="K27" s="12"/>
      <c r="L27" s="19"/>
      <c r="M27" s="19"/>
      <c r="N27" s="27" t="str" cm="1">
        <f t="array" aca="1" ref="N27" ca="1">IF(INDIRECT("M" &amp; ROW())="x", INDIRECT("B" &amp; ROW()) &amp; IF(INDIRECT("E" &amp; ROW())="x", " in 2", " in 3"), "")</f>
        <v/>
      </c>
    </row>
    <row r="28" spans="1:14" x14ac:dyDescent="0.3">
      <c r="A28" s="19"/>
      <c r="B28" s="19"/>
      <c r="C28" s="19"/>
      <c r="D28" s="13" t="s">
        <v>6</v>
      </c>
      <c r="E28" s="13" t="s">
        <v>7</v>
      </c>
      <c r="F28" s="13" t="s">
        <v>8</v>
      </c>
      <c r="G28" s="13" t="s">
        <v>9</v>
      </c>
      <c r="H28" s="14" t="s">
        <v>10</v>
      </c>
      <c r="I28" s="15" t="s">
        <v>11</v>
      </c>
      <c r="J28" s="15" t="s">
        <v>12</v>
      </c>
      <c r="K28" s="16" t="s">
        <v>13</v>
      </c>
      <c r="L28" s="22" t="s">
        <v>24</v>
      </c>
      <c r="M28" s="23"/>
      <c r="N28" s="26" t="s">
        <v>25</v>
      </c>
    </row>
    <row r="29" spans="1:14" x14ac:dyDescent="0.3">
      <c r="A29" s="50">
        <v>1</v>
      </c>
      <c r="B29" s="63" t="s">
        <v>90</v>
      </c>
      <c r="C29" s="50" t="s">
        <v>79</v>
      </c>
      <c r="D29" s="51">
        <v>0.43390000000000001</v>
      </c>
      <c r="E29" s="52" t="s">
        <v>111</v>
      </c>
      <c r="F29" s="50">
        <v>524</v>
      </c>
      <c r="G29" s="50" t="s">
        <v>91</v>
      </c>
      <c r="H29" s="50">
        <v>1.503000020980835</v>
      </c>
      <c r="I29" s="21">
        <v>1.67</v>
      </c>
      <c r="J29" s="21">
        <v>2</v>
      </c>
      <c r="K29" s="60">
        <v>0.83333333333333337</v>
      </c>
      <c r="L29" s="19"/>
      <c r="M29" s="19"/>
      <c r="N29" s="27" t="str" cm="1">
        <f t="array" aca="1" ref="N29" ca="1">IF(INDIRECT("M" &amp; ROW())="x", INDIRECT("B" &amp; ROW()) &amp; IF(INDIRECT("E" &amp; ROW())="x", " in 2", " in 3"), "")</f>
        <v/>
      </c>
    </row>
    <row r="30" spans="1:14" ht="202.8" x14ac:dyDescent="0.3">
      <c r="A30" s="53"/>
      <c r="B30" s="62" t="s">
        <v>92</v>
      </c>
      <c r="C30" s="53" t="s">
        <v>79</v>
      </c>
      <c r="D30" s="54">
        <v>0.56610000000000005</v>
      </c>
      <c r="E30" s="55"/>
      <c r="F30" s="53">
        <v>243</v>
      </c>
      <c r="G30" s="53">
        <v>216</v>
      </c>
      <c r="H30" s="53">
        <v>2.6800000667572021</v>
      </c>
      <c r="I30" s="21"/>
      <c r="J30" s="21">
        <v>2</v>
      </c>
      <c r="K30" s="66" t="s">
        <v>123</v>
      </c>
      <c r="L30" s="19">
        <v>7</v>
      </c>
      <c r="M30" s="65" t="s">
        <v>111</v>
      </c>
      <c r="N30" s="27" t="str" cm="1">
        <f t="array" aca="1" ref="N30" ca="1">IF(INDIRECT("M" &amp; ROW())="x", INDIRECT("B" &amp; ROW()) &amp; IF(INDIRECT("E" &amp; ROW())="x", " in 2", " in 3"), "")</f>
        <v>Andre Ilagan in 3</v>
      </c>
    </row>
    <row r="31" spans="1:14" x14ac:dyDescent="0.3">
      <c r="A31" s="50">
        <v>2</v>
      </c>
      <c r="B31" s="61" t="s">
        <v>93</v>
      </c>
      <c r="C31" s="50" t="s">
        <v>94</v>
      </c>
      <c r="D31" s="51">
        <v>0.4481</v>
      </c>
      <c r="E31" s="52" t="s">
        <v>111</v>
      </c>
      <c r="F31" s="50">
        <v>268</v>
      </c>
      <c r="G31" s="50">
        <v>155</v>
      </c>
      <c r="H31" s="50">
        <v>1.9620000123977661</v>
      </c>
      <c r="I31" s="21">
        <v>1.87</v>
      </c>
      <c r="J31" s="21">
        <v>2.1</v>
      </c>
      <c r="K31" s="12"/>
      <c r="L31" s="19"/>
      <c r="M31" s="19"/>
      <c r="N31" s="27" t="str" cm="1">
        <f t="array" aca="1" ref="N31" ca="1">IF(INDIRECT("M" &amp; ROW())="x", INDIRECT("B" &amp; ROW()) &amp; IF(INDIRECT("E" &amp; ROW())="x", " in 2", " in 3"), "")</f>
        <v/>
      </c>
    </row>
    <row r="32" spans="1:14" ht="202.8" x14ac:dyDescent="0.3">
      <c r="A32" s="53"/>
      <c r="B32" s="62" t="s">
        <v>95</v>
      </c>
      <c r="C32" s="53" t="s">
        <v>96</v>
      </c>
      <c r="D32" s="54">
        <v>0.55189999999999995</v>
      </c>
      <c r="E32" s="55"/>
      <c r="F32" s="53">
        <v>149</v>
      </c>
      <c r="G32" s="53">
        <v>238</v>
      </c>
      <c r="H32" s="53">
        <v>1.8930000066757202</v>
      </c>
      <c r="I32" s="21"/>
      <c r="J32" s="21">
        <v>1.9</v>
      </c>
      <c r="K32" s="66" t="s">
        <v>122</v>
      </c>
      <c r="L32" s="19">
        <v>6.5</v>
      </c>
      <c r="M32" s="65" t="s">
        <v>111</v>
      </c>
      <c r="N32" s="27" t="str" cm="1">
        <f t="array" aca="1" ref="N32" ca="1">IF(INDIRECT("M" &amp; ROW())="x", INDIRECT("B" &amp; ROW()) &amp; IF(INDIRECT("E" &amp; ROW())="x", " in 2", " in 3"), "")</f>
        <v>Dusan Lajovic in 3</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21:H24">
    <sortCondition ref="A21: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8" t="s">
        <v>110</v>
      </c>
    </row>
    <row r="7" spans="1:14" x14ac:dyDescent="0.3">
      <c r="A7" s="59" t="s">
        <v>97</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107</v>
      </c>
      <c r="C9" s="50" t="s">
        <v>103</v>
      </c>
      <c r="D9" s="51">
        <v>0.3574</v>
      </c>
      <c r="E9" s="50" t="s">
        <v>111</v>
      </c>
      <c r="F9" s="50">
        <v>11</v>
      </c>
      <c r="G9" s="50">
        <v>20</v>
      </c>
      <c r="H9" s="50">
        <v>2.1700000762939453</v>
      </c>
      <c r="I9" s="21"/>
      <c r="J9" s="21"/>
      <c r="K9" s="60">
        <v>0.72916666666666663</v>
      </c>
      <c r="L9" s="19"/>
      <c r="M9" s="19"/>
      <c r="N9" s="27" t="str" cm="1">
        <f t="array" aca="1" ref="N9" ca="1">IF(INDIRECT("M" &amp; ROW())="x", INDIRECT("B" &amp; ROW()) &amp; IF(INDIRECT("E" &amp; ROW())="x", " in 2", " in 3"), "")</f>
        <v/>
      </c>
    </row>
    <row r="10" spans="1:14" ht="327.60000000000002" x14ac:dyDescent="0.3">
      <c r="A10" s="53"/>
      <c r="B10" s="62" t="s">
        <v>108</v>
      </c>
      <c r="C10" s="53" t="s">
        <v>109</v>
      </c>
      <c r="D10" s="54">
        <v>0.64259999999999995</v>
      </c>
      <c r="E10" s="53"/>
      <c r="F10" s="53">
        <v>8</v>
      </c>
      <c r="G10" s="53">
        <v>2</v>
      </c>
      <c r="H10" s="53">
        <v>1.7580000162124634</v>
      </c>
      <c r="I10" s="21">
        <v>1.74</v>
      </c>
      <c r="J10" s="21">
        <v>1.8</v>
      </c>
      <c r="K10" s="66" t="s">
        <v>112</v>
      </c>
      <c r="L10" s="19">
        <v>7</v>
      </c>
      <c r="M10" s="65" t="s">
        <v>111</v>
      </c>
      <c r="N10" s="27" t="str" cm="1">
        <f t="array" aca="1" ref="N10" ca="1">IF(INDIRECT("M" &amp; ROW())="x", INDIRECT("B" &amp; ROW()) &amp; IF(INDIRECT("E" &amp; ROW())="x", " in 2", " in 3"), "")</f>
        <v>Iga Swiatek in 3</v>
      </c>
    </row>
    <row r="11" spans="1:14" x14ac:dyDescent="0.3">
      <c r="A11" s="50">
        <v>2</v>
      </c>
      <c r="B11" s="63" t="s">
        <v>105</v>
      </c>
      <c r="C11" s="50" t="s">
        <v>79</v>
      </c>
      <c r="D11" s="51">
        <v>1</v>
      </c>
      <c r="E11" s="50" t="s">
        <v>111</v>
      </c>
      <c r="F11" s="50">
        <v>3</v>
      </c>
      <c r="G11" s="50">
        <v>3</v>
      </c>
      <c r="H11" s="50">
        <v>1.3980000019073486</v>
      </c>
      <c r="I11" s="21">
        <v>1.42</v>
      </c>
      <c r="J11" s="21">
        <v>1.5</v>
      </c>
      <c r="K11" s="12"/>
      <c r="L11" s="19"/>
      <c r="M11" s="65" t="s">
        <v>111</v>
      </c>
      <c r="N11" s="27" t="str" cm="1">
        <f t="array" aca="1" ref="N11" ca="1">IF(INDIRECT("M" &amp; ROW())="x", INDIRECT("B" &amp; ROW()) &amp; IF(INDIRECT("E" &amp; ROW())="x", " in 2", " in 3"), "")</f>
        <v>Jessica Pegula in 2</v>
      </c>
    </row>
    <row r="12" spans="1:14" ht="296.39999999999998" x14ac:dyDescent="0.3">
      <c r="A12" s="53"/>
      <c r="B12" s="62" t="s">
        <v>106</v>
      </c>
      <c r="C12" s="53" t="s">
        <v>101</v>
      </c>
      <c r="D12" s="54">
        <v>0</v>
      </c>
      <c r="E12" s="53"/>
      <c r="F12" s="53">
        <v>17</v>
      </c>
      <c r="G12" s="53">
        <v>21</v>
      </c>
      <c r="H12" s="53">
        <v>3.190000057220459</v>
      </c>
      <c r="I12" s="21"/>
      <c r="J12" s="21"/>
      <c r="K12" s="66" t="s">
        <v>113</v>
      </c>
      <c r="L12" s="19">
        <v>7.5</v>
      </c>
      <c r="M12" s="19"/>
      <c r="N12" s="27" t="str" cm="1">
        <f t="array" aca="1" ref="N12" ca="1">IF(INDIRECT("M" &amp; ROW())="x", INDIRECT("B" &amp; ROW()) &amp; IF(INDIRECT("E" &amp; ROW())="x", " in 2", " in 3"), "")</f>
        <v/>
      </c>
    </row>
    <row r="13" spans="1:14" x14ac:dyDescent="0.3">
      <c r="A13" s="50">
        <v>3</v>
      </c>
      <c r="B13" s="63" t="s">
        <v>98</v>
      </c>
      <c r="C13" s="50" t="s">
        <v>99</v>
      </c>
      <c r="D13" s="51">
        <v>0.87319999999999998</v>
      </c>
      <c r="E13" s="50" t="s">
        <v>111</v>
      </c>
      <c r="F13" s="50">
        <v>1</v>
      </c>
      <c r="G13" s="50">
        <v>1</v>
      </c>
      <c r="H13" s="50">
        <v>1.1690000295639038</v>
      </c>
      <c r="I13" s="21">
        <v>1.2</v>
      </c>
      <c r="J13" s="21">
        <v>1.3</v>
      </c>
      <c r="K13" s="12"/>
      <c r="L13" s="19"/>
      <c r="M13" s="65" t="s">
        <v>111</v>
      </c>
      <c r="N13" s="27" t="str" cm="1">
        <f t="array" aca="1" ref="N13" ca="1">IF(INDIRECT("M" &amp; ROW())="x", INDIRECT("B" &amp; ROW()) &amp; IF(INDIRECT("E" &amp; ROW())="x", " in 2", " in 3"), "")</f>
        <v>Aryna Sabalenka in 2</v>
      </c>
    </row>
    <row r="14" spans="1:14" ht="280.8" x14ac:dyDescent="0.3">
      <c r="A14" s="53"/>
      <c r="B14" s="62" t="s">
        <v>100</v>
      </c>
      <c r="C14" s="53" t="s">
        <v>101</v>
      </c>
      <c r="D14" s="54">
        <v>0.1268</v>
      </c>
      <c r="E14" s="53"/>
      <c r="F14" s="53">
        <v>19</v>
      </c>
      <c r="G14" s="53">
        <v>12</v>
      </c>
      <c r="H14" s="53">
        <v>5.8000001907348633</v>
      </c>
      <c r="I14" s="21"/>
      <c r="J14" s="21"/>
      <c r="K14" s="66" t="s">
        <v>114</v>
      </c>
      <c r="L14" s="19">
        <v>7.5</v>
      </c>
      <c r="M14" s="19"/>
      <c r="N14" s="27" t="str" cm="1">
        <f t="array" aca="1" ref="N14" ca="1">IF(INDIRECT("M" &amp; ROW())="x", INDIRECT("B" &amp; ROW()) &amp; IF(INDIRECT("E" &amp; ROW())="x", " in 2", " in 3"), "")</f>
        <v/>
      </c>
    </row>
    <row r="15" spans="1:14" x14ac:dyDescent="0.3">
      <c r="A15" s="50">
        <v>4</v>
      </c>
      <c r="B15" s="61" t="s">
        <v>102</v>
      </c>
      <c r="C15" s="50" t="s">
        <v>103</v>
      </c>
      <c r="D15" s="51">
        <v>0.78539999999999999</v>
      </c>
      <c r="E15" s="50"/>
      <c r="F15" s="50">
        <v>9</v>
      </c>
      <c r="G15" s="50">
        <v>25</v>
      </c>
      <c r="H15" s="50">
        <v>1.8059999942779541</v>
      </c>
      <c r="I15" s="21">
        <v>1.71</v>
      </c>
      <c r="J15" s="21">
        <v>1.75</v>
      </c>
      <c r="K15" s="12"/>
      <c r="L15" s="19"/>
      <c r="M15" s="65" t="s">
        <v>111</v>
      </c>
      <c r="N15" s="27" t="str" cm="1">
        <f t="array" aca="1" ref="N15" ca="1">IF(INDIRECT("M" &amp; ROW())="x", INDIRECT("B" &amp; ROW()) &amp; IF(INDIRECT("E" &amp; ROW())="x", " in 2", " in 3"), "")</f>
        <v>Elina Svitolina in 3</v>
      </c>
    </row>
    <row r="16" spans="1:14" ht="327.60000000000002" x14ac:dyDescent="0.3">
      <c r="A16" s="53"/>
      <c r="B16" s="62" t="s">
        <v>104</v>
      </c>
      <c r="C16" s="53" t="s">
        <v>79</v>
      </c>
      <c r="D16" s="54">
        <v>0.21460000000000001</v>
      </c>
      <c r="E16" s="53" t="s">
        <v>111</v>
      </c>
      <c r="F16" s="53">
        <v>10</v>
      </c>
      <c r="G16" s="53">
        <v>4</v>
      </c>
      <c r="H16" s="53">
        <v>2.0999999046325684</v>
      </c>
      <c r="I16" s="21"/>
      <c r="J16" s="21"/>
      <c r="K16" s="66" t="s">
        <v>115</v>
      </c>
      <c r="L16" s="19">
        <v>7</v>
      </c>
      <c r="M16" s="19"/>
      <c r="N16" s="27" t="str" cm="1">
        <f t="array" aca="1" ref="N16" ca="1">IF(INDIRECT("M" &amp; ROW())="x", INDIRECT("B" &amp; ROW()) &amp; IF(INDIRECT("E" &amp; ROW())="x", " in 2", " in 3"), "")</f>
        <v/>
      </c>
    </row>
    <row r="17" spans="1:14" x14ac:dyDescent="0.3">
      <c r="A17" s="9"/>
      <c r="B17" s="19"/>
      <c r="C17" s="19"/>
      <c r="D17" s="19"/>
      <c r="E17" s="20"/>
      <c r="F17" s="19"/>
      <c r="G17" s="19"/>
      <c r="H17" s="19"/>
      <c r="I17" s="21"/>
      <c r="J17" s="21"/>
      <c r="K17" s="12"/>
      <c r="L17" s="19"/>
      <c r="M17" s="19"/>
      <c r="N17" s="27" t="str" cm="1">
        <f t="array" aca="1" ref="N17" ca="1">IF(INDIRECT("M" &amp; ROW())="x", INDIRECT("B" &amp; ROW()) &amp; IF(INDIRECT("E" &amp; ROW())="x", " in 2", " in 3"), "")</f>
        <v/>
      </c>
    </row>
    <row r="18" spans="1:14" x14ac:dyDescent="0.3">
      <c r="A18" s="9"/>
      <c r="B18" s="19"/>
      <c r="C18" s="19"/>
      <c r="D18" s="19"/>
      <c r="E18" s="20"/>
      <c r="F18" s="19"/>
      <c r="G18" s="19"/>
      <c r="H18" s="19"/>
      <c r="I18" s="21"/>
      <c r="J18" s="21"/>
      <c r="K18" s="12"/>
      <c r="L18" s="19"/>
      <c r="M18" s="19"/>
      <c r="N18" s="27" t="str" cm="1">
        <f t="array" aca="1" ref="N18" ca="1">IF(INDIRECT("M" &amp; ROW())="x", INDIRECT("B" &amp; ROW()) &amp; IF(INDIRECT("E" &amp; ROW())="x", " in 2", " in 3"), "")</f>
        <v/>
      </c>
    </row>
    <row r="19" spans="1:14" x14ac:dyDescent="0.3">
      <c r="A19" s="9"/>
      <c r="B19" s="19"/>
      <c r="C19" s="19"/>
      <c r="D19" s="19"/>
      <c r="E19" s="20"/>
      <c r="F19" s="19"/>
      <c r="G19" s="19"/>
      <c r="H19" s="19"/>
      <c r="I19" s="21"/>
      <c r="J19" s="21"/>
      <c r="K19" s="12"/>
      <c r="L19" s="19"/>
      <c r="M19" s="19"/>
      <c r="N19" s="27" t="str" cm="1">
        <f t="array" aca="1" ref="N19" ca="1">IF(INDIRECT("M" &amp; ROW())="x", INDIRECT("B" &amp; ROW()) &amp; IF(INDIRECT("E" &amp; ROW())="x", " in 2", " in 3"), "")</f>
        <v/>
      </c>
    </row>
    <row r="20" spans="1:14" x14ac:dyDescent="0.3">
      <c r="A20" s="9"/>
      <c r="B20" s="19"/>
      <c r="C20" s="19"/>
      <c r="D20" s="19"/>
      <c r="E20" s="20"/>
      <c r="F20" s="19"/>
      <c r="G20" s="19"/>
      <c r="H20" s="19"/>
      <c r="I20" s="21"/>
      <c r="J20" s="21"/>
      <c r="K20" s="12"/>
      <c r="L20" s="19"/>
      <c r="M20" s="19"/>
      <c r="N20" s="27" t="str" cm="1">
        <f t="array" aca="1" ref="N20" ca="1">IF(INDIRECT("M" &amp; ROW())="x", INDIRECT("B" &amp; ROW()) &amp; IF(INDIRECT("E" &amp; ROW())="x", " in 2", " in 3"), "")</f>
        <v/>
      </c>
    </row>
    <row r="21" spans="1:14" x14ac:dyDescent="0.3">
      <c r="A21" s="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9"/>
      <c r="B23" s="19"/>
      <c r="C23" s="19"/>
      <c r="D23" s="19"/>
      <c r="E23" s="20"/>
      <c r="F23" s="19"/>
      <c r="G23" s="19"/>
      <c r="H23" s="19"/>
      <c r="I23" s="21"/>
      <c r="J23" s="21"/>
      <c r="K23" s="12"/>
      <c r="L23" s="19"/>
      <c r="M23" s="19"/>
      <c r="N23" s="27" t="str" cm="1">
        <f t="array" aca="1" ref="N23" ca="1">IF(INDIRECT("M" &amp; ROW())="x", INDIRECT("B" &amp; ROW()) &amp; IF(INDIRECT("E" &amp; ROW())="x", " in 2", " in 3"), "")</f>
        <v/>
      </c>
    </row>
    <row r="24" spans="1:14" x14ac:dyDescent="0.3">
      <c r="A24" s="9"/>
      <c r="B24" s="19"/>
      <c r="C24" s="19"/>
      <c r="D24" s="19"/>
      <c r="E24" s="20"/>
      <c r="F24" s="19"/>
      <c r="G24" s="19"/>
      <c r="H24" s="19"/>
      <c r="I24" s="21"/>
      <c r="J24" s="21"/>
      <c r="K24" s="12"/>
      <c r="L24" s="19"/>
      <c r="M24" s="19"/>
      <c r="N24" s="27" t="str" cm="1">
        <f t="array" aca="1" ref="N24" ca="1">IF(INDIRECT("M" &amp; ROW())="x", INDIRECT("B" &amp; ROW()) &amp; IF(INDIRECT("E" &amp; ROW())="x", " in 2", " in 3"), "")</f>
        <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11"/>
      <c r="J30" s="1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11"/>
      <c r="J31" s="1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11"/>
      <c r="J32" s="1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11"/>
      <c r="J33" s="1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11"/>
      <c r="J34" s="1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11"/>
      <c r="J35" s="1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11"/>
      <c r="J36" s="1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11"/>
      <c r="J37" s="1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11"/>
      <c r="J38" s="1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11"/>
      <c r="J39" s="1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11"/>
      <c r="J40" s="1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9:H16">
    <sortCondition ref="A9:A16"/>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36"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2026-08-08T09:21:38Z</dcterms:modified>
</cp:coreProperties>
</file>